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https://kkumail-my.sharepoint.com/personal/chatchawan_m_kkumail_com/Documents/Desktop/เอกสารประกอบการประชุม/"/>
    </mc:Choice>
  </mc:AlternateContent>
  <xr:revisionPtr revIDLastSave="1" documentId="13_ncr:1_{A2AEB299-A078-4667-8262-7ABD05902AFD}" xr6:coauthVersionLast="47" xr6:coauthVersionMax="47" xr10:uidLastSave="{DB3B10C2-6451-460A-AB9E-AAF5402B0E78}"/>
  <bookViews>
    <workbookView xWindow="23880" yWindow="-120" windowWidth="20730" windowHeight="11040" tabRatio="758" xr2:uid="{00000000-000D-0000-FFFF-FFFF00000000}"/>
  </bookViews>
  <sheets>
    <sheet name="Summary" sheetId="2" r:id="rId1"/>
    <sheet name="CostingModel" sheetId="3" r:id="rId2"/>
    <sheet name="26" sheetId="28" state="hidden" r:id="rId3"/>
    <sheet name="27" sheetId="29" state="hidden" r:id="rId4"/>
    <sheet name="28" sheetId="30" state="hidden" r:id="rId5"/>
    <sheet name="29" sheetId="31" state="hidden" r:id="rId6"/>
    <sheet name="30" sheetId="32" state="hidden" r:id="rId7"/>
    <sheet name="31" sheetId="33" state="hidden" r:id="rId8"/>
    <sheet name="32" sheetId="34" state="hidden" r:id="rId9"/>
    <sheet name="33" sheetId="35" state="hidden" r:id="rId10"/>
    <sheet name="34" sheetId="36" state="hidden" r:id="rId11"/>
    <sheet name="35" sheetId="37" state="hidden" r:id="rId12"/>
    <sheet name="36" sheetId="38" state="hidden" r:id="rId13"/>
    <sheet name="37" sheetId="39" state="hidden" r:id="rId14"/>
    <sheet name="38" sheetId="40" state="hidden" r:id="rId15"/>
    <sheet name="39" sheetId="41" state="hidden" r:id="rId16"/>
    <sheet name="40" sheetId="42" state="hidden" r:id="rId17"/>
  </sheets>
  <definedNames>
    <definedName name="_xlnm.Print_Area" localSheetId="1">CostingModel!$A$2:$O$108</definedName>
    <definedName name="Z_1EB99F6E_94AD_4648_AB7B_ABA6F3D2F5C7_.wvu.FilterData" localSheetId="0" hidden="1">Summary!#REF!</definedName>
  </definedNames>
  <calcPr calcId="191029"/>
  <customWorkbookViews>
    <customWorkbookView name="ตัวกรอง 1" guid="{1EB99F6E-94AD-4648-AB7B-ABA6F3D2F5C7}" maximized="1" windowWidth="0" windowHeight="0" activeSheetId="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46" roundtripDataChecksum="U/QDN+1YY4C+4dzjlbPGeRUHBcxUDFo5b020HJ3mfbM="/>
    </ext>
  </extLst>
</workbook>
</file>

<file path=xl/calcChain.xml><?xml version="1.0" encoding="utf-8"?>
<calcChain xmlns="http://schemas.openxmlformats.org/spreadsheetml/2006/main">
  <c r="C2" i="2" l="1"/>
  <c r="B2" i="2"/>
  <c r="A2" i="2"/>
  <c r="L34" i="3"/>
  <c r="M34" i="3" s="1"/>
  <c r="N34" i="3" s="1"/>
  <c r="L35" i="3"/>
  <c r="M35" i="3" s="1"/>
  <c r="N35" i="3" s="1"/>
  <c r="L36" i="3"/>
  <c r="M36" i="3" s="1"/>
  <c r="N36" i="3" s="1"/>
  <c r="L37" i="3"/>
  <c r="M37" i="3" s="1"/>
  <c r="N37" i="3" s="1"/>
  <c r="L38" i="3"/>
  <c r="M38" i="3" s="1"/>
  <c r="N38" i="3" s="1"/>
  <c r="L39" i="3"/>
  <c r="M39" i="3" s="1"/>
  <c r="N39" i="3" s="1"/>
  <c r="L40" i="3"/>
  <c r="M40" i="3" s="1"/>
  <c r="N40" i="3" s="1"/>
  <c r="L41" i="3"/>
  <c r="M41" i="3" s="1"/>
  <c r="N41" i="3" s="1"/>
  <c r="L42" i="3"/>
  <c r="M42" i="3" s="1"/>
  <c r="N42" i="3" s="1"/>
  <c r="L43" i="3"/>
  <c r="M43" i="3" s="1"/>
  <c r="N43" i="3" s="1"/>
  <c r="L44" i="3"/>
  <c r="M44" i="3" s="1"/>
  <c r="N44" i="3" s="1"/>
  <c r="L45" i="3"/>
  <c r="M45" i="3" s="1"/>
  <c r="N45" i="3" s="1"/>
  <c r="L46" i="3"/>
  <c r="M46" i="3"/>
  <c r="N46" i="3" s="1"/>
  <c r="L47" i="3"/>
  <c r="M47" i="3" s="1"/>
  <c r="N47" i="3" s="1"/>
  <c r="L48" i="3"/>
  <c r="M48" i="3" s="1"/>
  <c r="N48" i="3" s="1"/>
  <c r="L49" i="3"/>
  <c r="M49" i="3" s="1"/>
  <c r="N49" i="3" s="1"/>
  <c r="L50" i="3"/>
  <c r="M50" i="3" s="1"/>
  <c r="N50" i="3" s="1"/>
  <c r="L51" i="3"/>
  <c r="M51" i="3" s="1"/>
  <c r="N51" i="3" s="1"/>
  <c r="L52" i="3"/>
  <c r="M52" i="3" s="1"/>
  <c r="N52" i="3" s="1"/>
  <c r="L53" i="3"/>
  <c r="M53" i="3" s="1"/>
  <c r="N53" i="3" s="1"/>
  <c r="L54" i="3"/>
  <c r="M54" i="3" s="1"/>
  <c r="N54" i="3" s="1"/>
  <c r="L55" i="3"/>
  <c r="M55" i="3" s="1"/>
  <c r="N55" i="3" s="1"/>
  <c r="L56" i="3"/>
  <c r="M56" i="3" s="1"/>
  <c r="N56" i="3" s="1"/>
  <c r="L57" i="3"/>
  <c r="M57" i="3" s="1"/>
  <c r="N57" i="3" s="1"/>
  <c r="L58" i="3"/>
  <c r="M58" i="3" s="1"/>
  <c r="N58" i="3" s="1"/>
  <c r="L59" i="3"/>
  <c r="M59" i="3" s="1"/>
  <c r="N59" i="3" s="1"/>
  <c r="L60" i="3"/>
  <c r="M60" i="3" s="1"/>
  <c r="N60" i="3" s="1"/>
  <c r="L61" i="3"/>
  <c r="M61" i="3" s="1"/>
  <c r="N61" i="3" s="1"/>
  <c r="L62" i="3"/>
  <c r="M62" i="3" s="1"/>
  <c r="N62" i="3" s="1"/>
  <c r="L63" i="3"/>
  <c r="M63" i="3" s="1"/>
  <c r="N63" i="3" s="1"/>
  <c r="L64" i="3"/>
  <c r="M64" i="3" s="1"/>
  <c r="N64" i="3" s="1"/>
  <c r="L65" i="3"/>
  <c r="M65" i="3" s="1"/>
  <c r="N65" i="3" s="1"/>
  <c r="L66" i="3"/>
  <c r="M66" i="3"/>
  <c r="N66" i="3" s="1"/>
  <c r="L67" i="3"/>
  <c r="M67" i="3" s="1"/>
  <c r="N67" i="3" s="1"/>
  <c r="L68" i="3"/>
  <c r="M68" i="3" s="1"/>
  <c r="N68" i="3" s="1"/>
  <c r="L69" i="3"/>
  <c r="M69" i="3" s="1"/>
  <c r="N69" i="3" s="1"/>
  <c r="L70" i="3"/>
  <c r="M70" i="3"/>
  <c r="N70" i="3" s="1"/>
  <c r="L71" i="3"/>
  <c r="M71" i="3" s="1"/>
  <c r="N71" i="3" s="1"/>
  <c r="L72" i="3"/>
  <c r="M72" i="3" s="1"/>
  <c r="N72" i="3" s="1"/>
  <c r="L73" i="3"/>
  <c r="M73" i="3" s="1"/>
  <c r="N73" i="3" s="1"/>
  <c r="L74" i="3"/>
  <c r="M74" i="3" s="1"/>
  <c r="N74" i="3" s="1"/>
  <c r="L75" i="3"/>
  <c r="M75" i="3" s="1"/>
  <c r="N75" i="3" s="1"/>
  <c r="L76" i="3"/>
  <c r="M76" i="3"/>
  <c r="N76" i="3" s="1"/>
  <c r="L77" i="3"/>
  <c r="M77" i="3" s="1"/>
  <c r="N77" i="3" s="1"/>
  <c r="L78" i="3"/>
  <c r="M78" i="3" s="1"/>
  <c r="N78" i="3" s="1"/>
  <c r="L79" i="3"/>
  <c r="M79" i="3" s="1"/>
  <c r="N79" i="3" s="1"/>
  <c r="L80" i="3"/>
  <c r="M80" i="3" s="1"/>
  <c r="N80" i="3" s="1"/>
  <c r="L81" i="3"/>
  <c r="M81" i="3" s="1"/>
  <c r="N81" i="3" s="1"/>
  <c r="L82" i="3"/>
  <c r="M82" i="3" s="1"/>
  <c r="N82" i="3" s="1"/>
  <c r="L83" i="3"/>
  <c r="M83" i="3" s="1"/>
  <c r="N83" i="3" s="1"/>
  <c r="L84" i="3"/>
  <c r="M84" i="3" s="1"/>
  <c r="N84" i="3" s="1"/>
  <c r="L85" i="3"/>
  <c r="M85" i="3" s="1"/>
  <c r="N85" i="3" s="1"/>
  <c r="L86" i="3"/>
  <c r="M86" i="3" s="1"/>
  <c r="N86" i="3" s="1"/>
  <c r="L87" i="3"/>
  <c r="M87" i="3" s="1"/>
  <c r="N87" i="3" s="1"/>
  <c r="L88" i="3"/>
  <c r="M88" i="3" s="1"/>
  <c r="N88" i="3" s="1"/>
  <c r="L89" i="3"/>
  <c r="M89" i="3" s="1"/>
  <c r="N89" i="3" s="1"/>
  <c r="L90" i="3"/>
  <c r="M90" i="3" s="1"/>
  <c r="N90" i="3" s="1"/>
  <c r="L91" i="3"/>
  <c r="M91" i="3" s="1"/>
  <c r="N91" i="3" s="1"/>
  <c r="L93" i="3"/>
  <c r="M93" i="3"/>
  <c r="N93" i="3" s="1"/>
  <c r="L95" i="3"/>
  <c r="M95" i="3" s="1"/>
  <c r="N95" i="3" s="1"/>
  <c r="L96" i="3"/>
  <c r="M96" i="3" s="1"/>
  <c r="N96" i="3" s="1"/>
  <c r="L97" i="3"/>
  <c r="M97" i="3" s="1"/>
  <c r="N97" i="3" s="1"/>
  <c r="L98" i="3"/>
  <c r="M98" i="3" s="1"/>
  <c r="N98" i="3" s="1"/>
  <c r="L99" i="3"/>
  <c r="M99" i="3" s="1"/>
  <c r="N99" i="3" s="1"/>
  <c r="L100" i="3"/>
  <c r="M100" i="3"/>
  <c r="N100" i="3" s="1"/>
  <c r="L101" i="3"/>
  <c r="M101" i="3" s="1"/>
  <c r="N101" i="3" s="1"/>
  <c r="L102" i="3"/>
  <c r="M102" i="3" s="1"/>
  <c r="N102" i="3" s="1"/>
  <c r="L103" i="3"/>
  <c r="M103" i="3" s="1"/>
  <c r="N103" i="3" s="1"/>
  <c r="L104" i="3"/>
  <c r="M104" i="3" s="1"/>
  <c r="N104" i="3" s="1"/>
  <c r="L105" i="3"/>
  <c r="M105" i="3" s="1"/>
  <c r="N105" i="3" s="1"/>
  <c r="L106" i="3"/>
  <c r="M106" i="3" s="1"/>
  <c r="N106" i="3" s="1"/>
  <c r="L107" i="3"/>
  <c r="M107" i="3" s="1"/>
  <c r="N107" i="3" s="1"/>
  <c r="L108" i="3"/>
  <c r="M108" i="3" s="1"/>
  <c r="N108" i="3" s="1"/>
  <c r="L32" i="3"/>
  <c r="M32" i="3" s="1"/>
  <c r="N32" i="3" s="1"/>
  <c r="L33" i="3"/>
  <c r="M33" i="3" s="1"/>
  <c r="N33" i="3" s="1"/>
  <c r="I146" i="3"/>
  <c r="I147" i="3"/>
  <c r="I148" i="3"/>
  <c r="I149" i="3"/>
  <c r="I150" i="3"/>
  <c r="I151" i="3"/>
  <c r="I152" i="3"/>
  <c r="I153" i="3"/>
  <c r="I154" i="3"/>
  <c r="I155" i="3"/>
  <c r="I156" i="3"/>
  <c r="I157" i="3"/>
  <c r="I158" i="3"/>
  <c r="I159" i="3"/>
  <c r="I160" i="3"/>
  <c r="I161" i="3"/>
  <c r="I162" i="3"/>
  <c r="I163" i="3"/>
  <c r="I164" i="3"/>
  <c r="I165" i="3"/>
  <c r="I166" i="3"/>
  <c r="I167" i="3"/>
  <c r="I168" i="3"/>
  <c r="I169" i="3"/>
  <c r="I170" i="3"/>
  <c r="I171" i="3"/>
  <c r="I172" i="3"/>
  <c r="I173" i="3"/>
  <c r="I174" i="3"/>
  <c r="I175" i="3"/>
  <c r="I176" i="3"/>
  <c r="I177" i="3"/>
  <c r="I178" i="3"/>
  <c r="I179" i="3"/>
  <c r="I180" i="3"/>
  <c r="I181" i="3"/>
  <c r="I182" i="3"/>
  <c r="I183" i="3"/>
  <c r="I184" i="3"/>
  <c r="I185" i="3"/>
  <c r="I186" i="3"/>
  <c r="I187" i="3"/>
  <c r="I188" i="3"/>
  <c r="I189" i="3"/>
  <c r="I190" i="3"/>
  <c r="I191" i="3"/>
  <c r="I192" i="3"/>
  <c r="I193" i="3"/>
  <c r="I194" i="3"/>
  <c r="I195" i="3"/>
  <c r="I196" i="3"/>
  <c r="I197" i="3"/>
  <c r="I198" i="3"/>
  <c r="I199" i="3"/>
  <c r="I200" i="3"/>
  <c r="I201" i="3"/>
  <c r="I202" i="3"/>
  <c r="I203" i="3"/>
  <c r="I204" i="3"/>
  <c r="I205" i="3"/>
  <c r="I206" i="3"/>
  <c r="I207" i="3"/>
  <c r="I208" i="3"/>
  <c r="I209" i="3"/>
  <c r="I210" i="3"/>
  <c r="I211" i="3"/>
  <c r="I212" i="3"/>
  <c r="I213" i="3"/>
  <c r="I214" i="3"/>
  <c r="I215" i="3"/>
  <c r="I216" i="3"/>
  <c r="I217" i="3"/>
  <c r="I218" i="3"/>
  <c r="I219" i="3"/>
  <c r="I220" i="3"/>
  <c r="I221" i="3"/>
  <c r="I222" i="3"/>
  <c r="I223" i="3"/>
  <c r="I224" i="3"/>
  <c r="I225" i="3"/>
  <c r="I226" i="3"/>
  <c r="I227" i="3"/>
  <c r="I228" i="3"/>
  <c r="I229" i="3"/>
  <c r="I230" i="3"/>
  <c r="I231" i="3"/>
  <c r="I232" i="3"/>
  <c r="I233" i="3"/>
  <c r="I234" i="3"/>
  <c r="I235" i="3"/>
  <c r="I236" i="3"/>
  <c r="I237" i="3"/>
  <c r="I238" i="3"/>
  <c r="I239" i="3"/>
  <c r="I240" i="3"/>
  <c r="I241" i="3"/>
  <c r="I242" i="3"/>
  <c r="I243" i="3"/>
  <c r="I244" i="3"/>
  <c r="I245" i="3"/>
  <c r="I246" i="3"/>
  <c r="I247" i="3"/>
  <c r="I248" i="3"/>
  <c r="I249" i="3"/>
  <c r="I250" i="3"/>
  <c r="I251" i="3"/>
  <c r="I252" i="3"/>
  <c r="I253" i="3"/>
  <c r="I254" i="3"/>
  <c r="I255" i="3"/>
  <c r="I256" i="3"/>
  <c r="I257" i="3"/>
  <c r="I258" i="3"/>
  <c r="I259" i="3"/>
  <c r="I260" i="3"/>
  <c r="I261" i="3"/>
  <c r="I262" i="3"/>
  <c r="I263" i="3"/>
  <c r="I264" i="3"/>
  <c r="I265" i="3"/>
  <c r="I266" i="3"/>
  <c r="I267" i="3"/>
  <c r="I268" i="3"/>
  <c r="I269" i="3"/>
  <c r="I270" i="3"/>
  <c r="I271" i="3"/>
  <c r="I272" i="3"/>
  <c r="I273" i="3"/>
  <c r="I274" i="3"/>
  <c r="I275" i="3"/>
  <c r="I276" i="3"/>
  <c r="I277" i="3"/>
  <c r="I278" i="3"/>
  <c r="I279" i="3"/>
  <c r="I280" i="3"/>
  <c r="I281" i="3"/>
  <c r="I282" i="3"/>
  <c r="I283" i="3"/>
  <c r="I284" i="3"/>
  <c r="I285" i="3"/>
  <c r="I286" i="3"/>
  <c r="I287" i="3"/>
  <c r="I288" i="3"/>
  <c r="I289" i="3"/>
  <c r="I290" i="3"/>
  <c r="I291" i="3"/>
  <c r="I292" i="3"/>
  <c r="I293" i="3"/>
  <c r="I294" i="3"/>
  <c r="I295" i="3"/>
  <c r="I296" i="3"/>
  <c r="I297" i="3"/>
  <c r="I298" i="3"/>
  <c r="I299" i="3"/>
  <c r="I300" i="3"/>
  <c r="I301" i="3"/>
  <c r="I302" i="3"/>
  <c r="I303" i="3"/>
  <c r="I304" i="3"/>
  <c r="I305" i="3"/>
  <c r="I306" i="3"/>
  <c r="I307" i="3"/>
  <c r="I308" i="3"/>
  <c r="I309" i="3"/>
  <c r="I310" i="3"/>
  <c r="I311" i="3"/>
  <c r="I312" i="3"/>
  <c r="I313" i="3"/>
  <c r="I314" i="3"/>
  <c r="I315" i="3"/>
  <c r="I316" i="3"/>
  <c r="I317" i="3"/>
  <c r="I318" i="3"/>
  <c r="I319" i="3"/>
  <c r="I320" i="3"/>
  <c r="I321" i="3"/>
  <c r="I322" i="3"/>
  <c r="I323" i="3"/>
  <c r="I324" i="3"/>
  <c r="I325" i="3"/>
  <c r="I326" i="3"/>
  <c r="I327" i="3"/>
  <c r="I328" i="3"/>
  <c r="I329" i="3"/>
  <c r="I330" i="3"/>
  <c r="I331" i="3"/>
  <c r="I332" i="3"/>
  <c r="I333" i="3"/>
  <c r="I334" i="3"/>
  <c r="I335" i="3"/>
  <c r="I336" i="3"/>
  <c r="I337" i="3"/>
  <c r="I338" i="3"/>
  <c r="I339" i="3"/>
  <c r="I340" i="3"/>
  <c r="I341" i="3"/>
  <c r="I342" i="3"/>
  <c r="I343" i="3"/>
  <c r="I344" i="3"/>
  <c r="I345" i="3"/>
  <c r="I346" i="3"/>
  <c r="I347" i="3"/>
  <c r="I348" i="3"/>
  <c r="I349" i="3"/>
  <c r="I350" i="3"/>
  <c r="I351" i="3"/>
  <c r="I352" i="3"/>
  <c r="I353" i="3"/>
  <c r="I354" i="3"/>
  <c r="I355" i="3"/>
  <c r="I356" i="3"/>
  <c r="I357" i="3"/>
  <c r="I358" i="3"/>
  <c r="I359" i="3"/>
  <c r="I360" i="3"/>
  <c r="I361" i="3"/>
  <c r="I362" i="3"/>
  <c r="I363" i="3"/>
  <c r="I364" i="3"/>
  <c r="I365" i="3"/>
  <c r="I366" i="3"/>
  <c r="I367" i="3"/>
  <c r="I368" i="3"/>
  <c r="I369" i="3"/>
  <c r="I370" i="3"/>
  <c r="I371" i="3"/>
  <c r="I372" i="3"/>
  <c r="I373" i="3"/>
  <c r="I374" i="3"/>
  <c r="I375" i="3"/>
  <c r="I376" i="3"/>
  <c r="I377" i="3"/>
  <c r="I378" i="3"/>
  <c r="I379" i="3"/>
  <c r="I380" i="3"/>
  <c r="I381" i="3"/>
  <c r="I382" i="3"/>
  <c r="I383" i="3"/>
  <c r="I384" i="3"/>
  <c r="I385" i="3"/>
  <c r="I386" i="3"/>
  <c r="I387" i="3"/>
  <c r="I388" i="3"/>
  <c r="I389" i="3"/>
  <c r="I390" i="3"/>
  <c r="I391" i="3"/>
  <c r="I392" i="3"/>
  <c r="I393" i="3"/>
  <c r="I394" i="3"/>
  <c r="I395" i="3"/>
  <c r="I396" i="3"/>
  <c r="I397" i="3"/>
  <c r="I398" i="3"/>
  <c r="I399" i="3"/>
  <c r="I400" i="3"/>
  <c r="I401" i="3"/>
  <c r="I40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34" i="3"/>
  <c r="I35" i="3"/>
  <c r="I36" i="3"/>
  <c r="I37" i="3"/>
  <c r="I38" i="3"/>
  <c r="I39" i="3"/>
  <c r="I40" i="3"/>
  <c r="I41" i="3"/>
  <c r="I42" i="3"/>
  <c r="I43" i="3"/>
  <c r="I44" i="3"/>
  <c r="I45" i="3"/>
  <c r="I46" i="3"/>
  <c r="I47" i="3"/>
  <c r="I48" i="3"/>
  <c r="I49" i="3"/>
  <c r="I50" i="3"/>
  <c r="I51" i="3"/>
  <c r="I52" i="3"/>
  <c r="I53" i="3"/>
  <c r="I54" i="3"/>
  <c r="I55" i="3"/>
  <c r="I56" i="3"/>
  <c r="I57" i="3"/>
  <c r="I58" i="3"/>
  <c r="I59" i="3"/>
  <c r="I60" i="3"/>
  <c r="I61" i="3"/>
  <c r="I62" i="3"/>
  <c r="I63" i="3"/>
  <c r="I64" i="3"/>
  <c r="I65" i="3"/>
  <c r="I66" i="3"/>
  <c r="I67" i="3"/>
  <c r="I68" i="3"/>
  <c r="I69" i="3"/>
  <c r="I70" i="3"/>
  <c r="I71" i="3"/>
  <c r="I72" i="3"/>
  <c r="I73" i="3"/>
  <c r="I74" i="3"/>
  <c r="I75" i="3"/>
  <c r="I76" i="3"/>
  <c r="I77" i="3"/>
  <c r="I78" i="3"/>
  <c r="I79" i="3"/>
  <c r="I80" i="3"/>
  <c r="I81" i="3"/>
  <c r="I82" i="3"/>
  <c r="I83" i="3"/>
  <c r="I84" i="3"/>
  <c r="I85" i="3"/>
  <c r="I86" i="3"/>
  <c r="I87" i="3"/>
  <c r="I88" i="3"/>
  <c r="I89" i="3"/>
  <c r="I90" i="3"/>
  <c r="I91" i="3"/>
  <c r="I93" i="3"/>
  <c r="I95" i="3"/>
  <c r="I96" i="3"/>
  <c r="I97" i="3"/>
  <c r="I98" i="3"/>
  <c r="I99" i="3"/>
  <c r="I100" i="3"/>
  <c r="I101" i="3"/>
  <c r="I102" i="3"/>
  <c r="I103" i="3"/>
  <c r="I104" i="3"/>
  <c r="I105" i="3"/>
  <c r="I106" i="3"/>
  <c r="I107" i="3"/>
  <c r="I108" i="3"/>
  <c r="I109" i="3"/>
  <c r="I110" i="3"/>
  <c r="I111" i="3"/>
  <c r="I112" i="3"/>
  <c r="I113" i="3"/>
  <c r="I114" i="3"/>
  <c r="I115" i="3"/>
  <c r="I116" i="3"/>
  <c r="I117" i="3"/>
  <c r="I118" i="3"/>
  <c r="I119" i="3"/>
  <c r="I120" i="3"/>
  <c r="I121" i="3"/>
  <c r="I122" i="3"/>
  <c r="I123" i="3"/>
  <c r="I124" i="3"/>
  <c r="I125" i="3"/>
  <c r="I126" i="3"/>
  <c r="I127" i="3"/>
  <c r="I128" i="3"/>
  <c r="I129" i="3"/>
  <c r="I130" i="3"/>
  <c r="I131" i="3"/>
  <c r="I132" i="3"/>
  <c r="I133" i="3"/>
  <c r="I134" i="3"/>
  <c r="I135" i="3"/>
  <c r="I136" i="3"/>
  <c r="I137" i="3"/>
  <c r="I138" i="3"/>
  <c r="I139" i="3"/>
  <c r="I140" i="3"/>
  <c r="I141" i="3"/>
  <c r="I142" i="3"/>
  <c r="I143" i="3"/>
  <c r="I144" i="3"/>
  <c r="I145" i="3"/>
  <c r="I12" i="3"/>
  <c r="B4" i="3"/>
  <c r="D2" i="2" s="1"/>
  <c r="J11" i="3"/>
  <c r="O11" i="3" s="1"/>
  <c r="L200" i="42"/>
  <c r="M200" i="42" s="1"/>
  <c r="N200" i="42" s="1"/>
  <c r="I200" i="42"/>
  <c r="L199" i="42"/>
  <c r="M199" i="42" s="1"/>
  <c r="N199" i="42" s="1"/>
  <c r="I199" i="42"/>
  <c r="L198" i="42"/>
  <c r="M198" i="42" s="1"/>
  <c r="N198" i="42" s="1"/>
  <c r="I198" i="42"/>
  <c r="L197" i="42"/>
  <c r="M197" i="42" s="1"/>
  <c r="N197" i="42" s="1"/>
  <c r="O197" i="42" s="1"/>
  <c r="I197" i="42"/>
  <c r="N196" i="42"/>
  <c r="M196" i="42"/>
  <c r="L196" i="42"/>
  <c r="I196" i="42"/>
  <c r="M195" i="42"/>
  <c r="N195" i="42" s="1"/>
  <c r="L195" i="42"/>
  <c r="I195" i="42"/>
  <c r="M194" i="42"/>
  <c r="N194" i="42" s="1"/>
  <c r="L194" i="42"/>
  <c r="I194" i="42"/>
  <c r="M193" i="42"/>
  <c r="N193" i="42" s="1"/>
  <c r="L193" i="42"/>
  <c r="I193" i="42"/>
  <c r="L192" i="42"/>
  <c r="M192" i="42" s="1"/>
  <c r="N192" i="42" s="1"/>
  <c r="I192" i="42"/>
  <c r="L191" i="42"/>
  <c r="M191" i="42" s="1"/>
  <c r="N191" i="42" s="1"/>
  <c r="I191" i="42"/>
  <c r="L190" i="42"/>
  <c r="M190" i="42" s="1"/>
  <c r="N190" i="42" s="1"/>
  <c r="I190" i="42"/>
  <c r="L189" i="42"/>
  <c r="M189" i="42" s="1"/>
  <c r="N189" i="42" s="1"/>
  <c r="I189" i="42"/>
  <c r="N188" i="42"/>
  <c r="M188" i="42"/>
  <c r="L188" i="42"/>
  <c r="I188" i="42"/>
  <c r="M187" i="42"/>
  <c r="N187" i="42" s="1"/>
  <c r="L187" i="42"/>
  <c r="I187" i="42"/>
  <c r="M186" i="42"/>
  <c r="N186" i="42" s="1"/>
  <c r="L186" i="42"/>
  <c r="I186" i="42"/>
  <c r="M185" i="42"/>
  <c r="N185" i="42" s="1"/>
  <c r="L185" i="42"/>
  <c r="I185" i="42"/>
  <c r="L184" i="42"/>
  <c r="M184" i="42" s="1"/>
  <c r="N184" i="42" s="1"/>
  <c r="I184" i="42"/>
  <c r="L183" i="42"/>
  <c r="M183" i="42" s="1"/>
  <c r="N183" i="42" s="1"/>
  <c r="I183" i="42"/>
  <c r="L182" i="42"/>
  <c r="M182" i="42" s="1"/>
  <c r="N182" i="42" s="1"/>
  <c r="O182" i="42" s="1"/>
  <c r="I182" i="42"/>
  <c r="L181" i="42"/>
  <c r="M181" i="42" s="1"/>
  <c r="N181" i="42" s="1"/>
  <c r="I181" i="42"/>
  <c r="L180" i="42"/>
  <c r="M180" i="42" s="1"/>
  <c r="N180" i="42" s="1"/>
  <c r="I180" i="42"/>
  <c r="M179" i="42"/>
  <c r="N179" i="42" s="1"/>
  <c r="L179" i="42"/>
  <c r="I179" i="42"/>
  <c r="M178" i="42"/>
  <c r="N178" i="42" s="1"/>
  <c r="L178" i="42"/>
  <c r="I178" i="42"/>
  <c r="M177" i="42"/>
  <c r="N177" i="42" s="1"/>
  <c r="L177" i="42"/>
  <c r="I177" i="42"/>
  <c r="L176" i="42"/>
  <c r="M176" i="42" s="1"/>
  <c r="N176" i="42" s="1"/>
  <c r="I176" i="42"/>
  <c r="L175" i="42"/>
  <c r="M175" i="42" s="1"/>
  <c r="N175" i="42" s="1"/>
  <c r="I175" i="42"/>
  <c r="N174" i="42"/>
  <c r="L174" i="42"/>
  <c r="M174" i="42" s="1"/>
  <c r="I174" i="42"/>
  <c r="L173" i="42"/>
  <c r="M173" i="42" s="1"/>
  <c r="N173" i="42" s="1"/>
  <c r="I173" i="42"/>
  <c r="L172" i="42"/>
  <c r="M172" i="42" s="1"/>
  <c r="N172" i="42" s="1"/>
  <c r="I172" i="42"/>
  <c r="M171" i="42"/>
  <c r="N171" i="42" s="1"/>
  <c r="L171" i="42"/>
  <c r="I171" i="42"/>
  <c r="M170" i="42"/>
  <c r="N170" i="42" s="1"/>
  <c r="L170" i="42"/>
  <c r="I170" i="42"/>
  <c r="M169" i="42"/>
  <c r="N169" i="42" s="1"/>
  <c r="O169" i="42" s="1"/>
  <c r="L169" i="42"/>
  <c r="I169" i="42"/>
  <c r="L168" i="42"/>
  <c r="M168" i="42" s="1"/>
  <c r="N168" i="42" s="1"/>
  <c r="I168" i="42"/>
  <c r="L167" i="42"/>
  <c r="M167" i="42" s="1"/>
  <c r="N167" i="42" s="1"/>
  <c r="I167" i="42"/>
  <c r="L166" i="42"/>
  <c r="M166" i="42" s="1"/>
  <c r="N166" i="42" s="1"/>
  <c r="O166" i="42" s="1"/>
  <c r="I166" i="42"/>
  <c r="L165" i="42"/>
  <c r="M165" i="42" s="1"/>
  <c r="N165" i="42" s="1"/>
  <c r="I165" i="42"/>
  <c r="L164" i="42"/>
  <c r="M164" i="42" s="1"/>
  <c r="N164" i="42" s="1"/>
  <c r="I164" i="42"/>
  <c r="M163" i="42"/>
  <c r="N163" i="42" s="1"/>
  <c r="L163" i="42"/>
  <c r="I163" i="42"/>
  <c r="M162" i="42"/>
  <c r="N162" i="42" s="1"/>
  <c r="L162" i="42"/>
  <c r="I162" i="42"/>
  <c r="M161" i="42"/>
  <c r="N161" i="42" s="1"/>
  <c r="L161" i="42"/>
  <c r="I161" i="42"/>
  <c r="L160" i="42"/>
  <c r="M160" i="42" s="1"/>
  <c r="N160" i="42" s="1"/>
  <c r="I160" i="42"/>
  <c r="L159" i="42"/>
  <c r="M159" i="42" s="1"/>
  <c r="N159" i="42" s="1"/>
  <c r="O159" i="42" s="1"/>
  <c r="I159" i="42"/>
  <c r="N158" i="42"/>
  <c r="L158" i="42"/>
  <c r="M158" i="42" s="1"/>
  <c r="I158" i="42"/>
  <c r="L157" i="42"/>
  <c r="M157" i="42" s="1"/>
  <c r="N157" i="42" s="1"/>
  <c r="I157" i="42"/>
  <c r="L156" i="42"/>
  <c r="M156" i="42" s="1"/>
  <c r="N156" i="42" s="1"/>
  <c r="I156" i="42"/>
  <c r="M155" i="42"/>
  <c r="N155" i="42" s="1"/>
  <c r="L155" i="42"/>
  <c r="I155" i="42"/>
  <c r="M154" i="42"/>
  <c r="N154" i="42" s="1"/>
  <c r="L154" i="42"/>
  <c r="I154" i="42"/>
  <c r="M153" i="42"/>
  <c r="N153" i="42" s="1"/>
  <c r="O153" i="42" s="1"/>
  <c r="L153" i="42"/>
  <c r="I153" i="42"/>
  <c r="L152" i="42"/>
  <c r="M152" i="42" s="1"/>
  <c r="N152" i="42" s="1"/>
  <c r="I152" i="42"/>
  <c r="L151" i="42"/>
  <c r="M151" i="42" s="1"/>
  <c r="N151" i="42" s="1"/>
  <c r="I151" i="42"/>
  <c r="L150" i="42"/>
  <c r="M150" i="42" s="1"/>
  <c r="N150" i="42" s="1"/>
  <c r="I150" i="42"/>
  <c r="L149" i="42"/>
  <c r="M149" i="42" s="1"/>
  <c r="N149" i="42" s="1"/>
  <c r="I149" i="42"/>
  <c r="L148" i="42"/>
  <c r="M148" i="42" s="1"/>
  <c r="N148" i="42" s="1"/>
  <c r="I148" i="42"/>
  <c r="M147" i="42"/>
  <c r="N147" i="42" s="1"/>
  <c r="L147" i="42"/>
  <c r="I147" i="42"/>
  <c r="M146" i="42"/>
  <c r="N146" i="42" s="1"/>
  <c r="L146" i="42"/>
  <c r="I146" i="42"/>
  <c r="M145" i="42"/>
  <c r="N145" i="42" s="1"/>
  <c r="L145" i="42"/>
  <c r="I145" i="42"/>
  <c r="L144" i="42"/>
  <c r="M144" i="42" s="1"/>
  <c r="N144" i="42" s="1"/>
  <c r="I144" i="42"/>
  <c r="L143" i="42"/>
  <c r="M143" i="42" s="1"/>
  <c r="N143" i="42" s="1"/>
  <c r="I143" i="42"/>
  <c r="L142" i="42"/>
  <c r="M142" i="42" s="1"/>
  <c r="N142" i="42" s="1"/>
  <c r="I142" i="42"/>
  <c r="N141" i="42"/>
  <c r="M141" i="42"/>
  <c r="L141" i="42"/>
  <c r="I141" i="42"/>
  <c r="L140" i="42"/>
  <c r="M140" i="42" s="1"/>
  <c r="N140" i="42" s="1"/>
  <c r="I140" i="42"/>
  <c r="M139" i="42"/>
  <c r="N139" i="42" s="1"/>
  <c r="L139" i="42"/>
  <c r="I139" i="42"/>
  <c r="M138" i="42"/>
  <c r="N138" i="42" s="1"/>
  <c r="L138" i="42"/>
  <c r="I138" i="42"/>
  <c r="M137" i="42"/>
  <c r="N137" i="42" s="1"/>
  <c r="L137" i="42"/>
  <c r="I137" i="42"/>
  <c r="L136" i="42"/>
  <c r="M136" i="42" s="1"/>
  <c r="N136" i="42" s="1"/>
  <c r="I136" i="42"/>
  <c r="L135" i="42"/>
  <c r="M135" i="42" s="1"/>
  <c r="N135" i="42" s="1"/>
  <c r="I135" i="42"/>
  <c r="N134" i="42"/>
  <c r="L134" i="42"/>
  <c r="M134" i="42" s="1"/>
  <c r="I134" i="42"/>
  <c r="N133" i="42"/>
  <c r="M133" i="42"/>
  <c r="L133" i="42"/>
  <c r="I133" i="42"/>
  <c r="L132" i="42"/>
  <c r="M132" i="42" s="1"/>
  <c r="N132" i="42" s="1"/>
  <c r="I132" i="42"/>
  <c r="M131" i="42"/>
  <c r="N131" i="42" s="1"/>
  <c r="L131" i="42"/>
  <c r="I131" i="42"/>
  <c r="M130" i="42"/>
  <c r="N130" i="42" s="1"/>
  <c r="L130" i="42"/>
  <c r="I130" i="42"/>
  <c r="M129" i="42"/>
  <c r="N129" i="42" s="1"/>
  <c r="L129" i="42"/>
  <c r="I129" i="42"/>
  <c r="L128" i="42"/>
  <c r="M128" i="42" s="1"/>
  <c r="N128" i="42" s="1"/>
  <c r="O128" i="42" s="1"/>
  <c r="I128" i="42"/>
  <c r="L127" i="42"/>
  <c r="M127" i="42" s="1"/>
  <c r="N127" i="42" s="1"/>
  <c r="I127" i="42"/>
  <c r="L126" i="42"/>
  <c r="M126" i="42" s="1"/>
  <c r="N126" i="42" s="1"/>
  <c r="I126" i="42"/>
  <c r="L125" i="42"/>
  <c r="M125" i="42" s="1"/>
  <c r="N125" i="42" s="1"/>
  <c r="I125" i="42"/>
  <c r="L124" i="42"/>
  <c r="M124" i="42" s="1"/>
  <c r="N124" i="42" s="1"/>
  <c r="I124" i="42"/>
  <c r="M123" i="42"/>
  <c r="N123" i="42" s="1"/>
  <c r="L123" i="42"/>
  <c r="I123" i="42"/>
  <c r="M122" i="42"/>
  <c r="N122" i="42" s="1"/>
  <c r="L122" i="42"/>
  <c r="I122" i="42"/>
  <c r="M121" i="42"/>
  <c r="N121" i="42" s="1"/>
  <c r="O121" i="42" s="1"/>
  <c r="L121" i="42"/>
  <c r="I121" i="42"/>
  <c r="L120" i="42"/>
  <c r="M120" i="42" s="1"/>
  <c r="N120" i="42" s="1"/>
  <c r="I120" i="42"/>
  <c r="L119" i="42"/>
  <c r="M119" i="42" s="1"/>
  <c r="N119" i="42" s="1"/>
  <c r="I119" i="42"/>
  <c r="L118" i="42"/>
  <c r="M118" i="42" s="1"/>
  <c r="N118" i="42" s="1"/>
  <c r="O118" i="42" s="1"/>
  <c r="I118" i="42"/>
  <c r="L117" i="42"/>
  <c r="M117" i="42" s="1"/>
  <c r="N117" i="42" s="1"/>
  <c r="I117" i="42"/>
  <c r="N116" i="42"/>
  <c r="M116" i="42"/>
  <c r="L116" i="42"/>
  <c r="I116" i="42"/>
  <c r="M115" i="42"/>
  <c r="N115" i="42" s="1"/>
  <c r="O115" i="42" s="1"/>
  <c r="L115" i="42"/>
  <c r="I115" i="42"/>
  <c r="M114" i="42"/>
  <c r="N114" i="42" s="1"/>
  <c r="L114" i="42"/>
  <c r="I114" i="42"/>
  <c r="M113" i="42"/>
  <c r="N113" i="42" s="1"/>
  <c r="L113" i="42"/>
  <c r="I113" i="42"/>
  <c r="L112" i="42"/>
  <c r="M112" i="42" s="1"/>
  <c r="N112" i="42" s="1"/>
  <c r="I112" i="42"/>
  <c r="L111" i="42"/>
  <c r="M111" i="42" s="1"/>
  <c r="N111" i="42" s="1"/>
  <c r="I111" i="42"/>
  <c r="N110" i="42"/>
  <c r="L110" i="42"/>
  <c r="M110" i="42" s="1"/>
  <c r="I110" i="42"/>
  <c r="N109" i="42"/>
  <c r="M109" i="42"/>
  <c r="L109" i="42"/>
  <c r="I109" i="42"/>
  <c r="L108" i="42"/>
  <c r="M108" i="42" s="1"/>
  <c r="N108" i="42" s="1"/>
  <c r="I108" i="42"/>
  <c r="M107" i="42"/>
  <c r="N107" i="42" s="1"/>
  <c r="L107" i="42"/>
  <c r="I107" i="42"/>
  <c r="M106" i="42"/>
  <c r="N106" i="42" s="1"/>
  <c r="L106" i="42"/>
  <c r="I106" i="42"/>
  <c r="M105" i="42"/>
  <c r="N105" i="42" s="1"/>
  <c r="L105" i="42"/>
  <c r="I105" i="42"/>
  <c r="L104" i="42"/>
  <c r="M104" i="42" s="1"/>
  <c r="N104" i="42" s="1"/>
  <c r="I104" i="42"/>
  <c r="L103" i="42"/>
  <c r="M103" i="42" s="1"/>
  <c r="N103" i="42" s="1"/>
  <c r="I103" i="42"/>
  <c r="L102" i="42"/>
  <c r="M102" i="42" s="1"/>
  <c r="N102" i="42" s="1"/>
  <c r="I102" i="42"/>
  <c r="N101" i="42"/>
  <c r="M101" i="42"/>
  <c r="L101" i="42"/>
  <c r="I101" i="42"/>
  <c r="L100" i="42"/>
  <c r="M100" i="42" s="1"/>
  <c r="N100" i="42" s="1"/>
  <c r="I100" i="42"/>
  <c r="M99" i="42"/>
  <c r="N99" i="42" s="1"/>
  <c r="L99" i="42"/>
  <c r="I99" i="42"/>
  <c r="M98" i="42"/>
  <c r="N98" i="42" s="1"/>
  <c r="L98" i="42"/>
  <c r="I98" i="42"/>
  <c r="M97" i="42"/>
  <c r="N97" i="42" s="1"/>
  <c r="L97" i="42"/>
  <c r="I97" i="42"/>
  <c r="L96" i="42"/>
  <c r="M96" i="42" s="1"/>
  <c r="N96" i="42" s="1"/>
  <c r="I96" i="42"/>
  <c r="L95" i="42"/>
  <c r="M95" i="42" s="1"/>
  <c r="N95" i="42" s="1"/>
  <c r="I95" i="42"/>
  <c r="L94" i="42"/>
  <c r="M94" i="42" s="1"/>
  <c r="N94" i="42" s="1"/>
  <c r="O94" i="42" s="1"/>
  <c r="I94" i="42"/>
  <c r="L93" i="42"/>
  <c r="M93" i="42" s="1"/>
  <c r="N93" i="42" s="1"/>
  <c r="I93" i="42"/>
  <c r="L92" i="42"/>
  <c r="M92" i="42" s="1"/>
  <c r="N92" i="42" s="1"/>
  <c r="I92" i="42"/>
  <c r="M91" i="42"/>
  <c r="N91" i="42" s="1"/>
  <c r="L91" i="42"/>
  <c r="I91" i="42"/>
  <c r="M90" i="42"/>
  <c r="N90" i="42" s="1"/>
  <c r="L90" i="42"/>
  <c r="I90" i="42"/>
  <c r="M89" i="42"/>
  <c r="N89" i="42" s="1"/>
  <c r="L89" i="42"/>
  <c r="I89" i="42"/>
  <c r="L88" i="42"/>
  <c r="M88" i="42" s="1"/>
  <c r="N88" i="42" s="1"/>
  <c r="I88" i="42"/>
  <c r="L87" i="42"/>
  <c r="M87" i="42" s="1"/>
  <c r="N87" i="42" s="1"/>
  <c r="I87" i="42"/>
  <c r="L86" i="42"/>
  <c r="M86" i="42" s="1"/>
  <c r="N86" i="42" s="1"/>
  <c r="I86" i="42"/>
  <c r="L85" i="42"/>
  <c r="M85" i="42" s="1"/>
  <c r="N85" i="42" s="1"/>
  <c r="I85" i="42"/>
  <c r="L84" i="42"/>
  <c r="M84" i="42" s="1"/>
  <c r="N84" i="42" s="1"/>
  <c r="O84" i="42" s="1"/>
  <c r="I84" i="42"/>
  <c r="M83" i="42"/>
  <c r="N83" i="42" s="1"/>
  <c r="L83" i="42"/>
  <c r="I83" i="42"/>
  <c r="M82" i="42"/>
  <c r="N82" i="42" s="1"/>
  <c r="L82" i="42"/>
  <c r="I82" i="42"/>
  <c r="O81" i="42"/>
  <c r="M81" i="42"/>
  <c r="N81" i="42" s="1"/>
  <c r="L81" i="42"/>
  <c r="I81" i="42"/>
  <c r="L80" i="42"/>
  <c r="M80" i="42" s="1"/>
  <c r="N80" i="42" s="1"/>
  <c r="I80" i="42"/>
  <c r="L79" i="42"/>
  <c r="M79" i="42" s="1"/>
  <c r="N79" i="42" s="1"/>
  <c r="I79" i="42"/>
  <c r="N78" i="42"/>
  <c r="O78" i="42" s="1"/>
  <c r="L78" i="42"/>
  <c r="M78" i="42" s="1"/>
  <c r="I78" i="42"/>
  <c r="L77" i="42"/>
  <c r="M77" i="42" s="1"/>
  <c r="N77" i="42" s="1"/>
  <c r="I77" i="42"/>
  <c r="L76" i="42"/>
  <c r="M76" i="42" s="1"/>
  <c r="N76" i="42" s="1"/>
  <c r="I76" i="42"/>
  <c r="M75" i="42"/>
  <c r="N75" i="42" s="1"/>
  <c r="L75" i="42"/>
  <c r="I75" i="42"/>
  <c r="M74" i="42"/>
  <c r="N74" i="42" s="1"/>
  <c r="L74" i="42"/>
  <c r="I74" i="42"/>
  <c r="M73" i="42"/>
  <c r="N73" i="42" s="1"/>
  <c r="L73" i="42"/>
  <c r="I73" i="42"/>
  <c r="L72" i="42"/>
  <c r="M72" i="42" s="1"/>
  <c r="N72" i="42" s="1"/>
  <c r="I72" i="42"/>
  <c r="L71" i="42"/>
  <c r="M71" i="42" s="1"/>
  <c r="N71" i="42" s="1"/>
  <c r="I71" i="42"/>
  <c r="L70" i="42"/>
  <c r="M70" i="42" s="1"/>
  <c r="N70" i="42" s="1"/>
  <c r="I70" i="42"/>
  <c r="I69" i="42"/>
  <c r="M68" i="42"/>
  <c r="N68" i="42" s="1"/>
  <c r="L68" i="42"/>
  <c r="I68" i="42"/>
  <c r="M67" i="42"/>
  <c r="N67" i="42" s="1"/>
  <c r="L67" i="42"/>
  <c r="I67" i="42"/>
  <c r="M66" i="42"/>
  <c r="N66" i="42" s="1"/>
  <c r="L66" i="42"/>
  <c r="I66" i="42"/>
  <c r="L65" i="42"/>
  <c r="M65" i="42" s="1"/>
  <c r="N65" i="42" s="1"/>
  <c r="I65" i="42"/>
  <c r="L64" i="42"/>
  <c r="M64" i="42" s="1"/>
  <c r="N64" i="42" s="1"/>
  <c r="I64" i="42"/>
  <c r="L63" i="42"/>
  <c r="M63" i="42" s="1"/>
  <c r="N63" i="42" s="1"/>
  <c r="I63" i="42"/>
  <c r="N62" i="42"/>
  <c r="M62" i="42"/>
  <c r="L62" i="42"/>
  <c r="I62" i="42"/>
  <c r="L61" i="42"/>
  <c r="M61" i="42" s="1"/>
  <c r="N61" i="42" s="1"/>
  <c r="I61" i="42"/>
  <c r="M60" i="42"/>
  <c r="N60" i="42" s="1"/>
  <c r="L60" i="42"/>
  <c r="I60" i="42"/>
  <c r="M59" i="42"/>
  <c r="N59" i="42" s="1"/>
  <c r="L59" i="42"/>
  <c r="I59" i="42"/>
  <c r="M58" i="42"/>
  <c r="N58" i="42" s="1"/>
  <c r="L58" i="42"/>
  <c r="I58" i="42"/>
  <c r="L57" i="42"/>
  <c r="M57" i="42" s="1"/>
  <c r="N57" i="42" s="1"/>
  <c r="I57" i="42"/>
  <c r="L56" i="42"/>
  <c r="M56" i="42" s="1"/>
  <c r="N56" i="42" s="1"/>
  <c r="I56" i="42"/>
  <c r="N55" i="42"/>
  <c r="L55" i="42"/>
  <c r="M55" i="42" s="1"/>
  <c r="I55" i="42"/>
  <c r="L54" i="42"/>
  <c r="M54" i="42" s="1"/>
  <c r="N54" i="42" s="1"/>
  <c r="I54" i="42"/>
  <c r="L53" i="42"/>
  <c r="M53" i="42" s="1"/>
  <c r="N53" i="42" s="1"/>
  <c r="I53" i="42"/>
  <c r="M52" i="42"/>
  <c r="N52" i="42" s="1"/>
  <c r="L52" i="42"/>
  <c r="I52" i="42"/>
  <c r="M51" i="42"/>
  <c r="N51" i="42" s="1"/>
  <c r="L51" i="42"/>
  <c r="I51" i="42"/>
  <c r="M50" i="42"/>
  <c r="N50" i="42" s="1"/>
  <c r="L50" i="42"/>
  <c r="I50" i="42"/>
  <c r="L49" i="42"/>
  <c r="M49" i="42" s="1"/>
  <c r="N49" i="42" s="1"/>
  <c r="I49" i="42"/>
  <c r="L48" i="42"/>
  <c r="M48" i="42" s="1"/>
  <c r="N48" i="42" s="1"/>
  <c r="I48" i="42"/>
  <c r="N47" i="42"/>
  <c r="L47" i="42"/>
  <c r="M47" i="42" s="1"/>
  <c r="I47" i="42"/>
  <c r="L46" i="42"/>
  <c r="M46" i="42" s="1"/>
  <c r="N46" i="42" s="1"/>
  <c r="I46" i="42"/>
  <c r="N45" i="42"/>
  <c r="M45" i="42"/>
  <c r="L45" i="42"/>
  <c r="I45" i="42"/>
  <c r="M44" i="42"/>
  <c r="N44" i="42" s="1"/>
  <c r="L44" i="42"/>
  <c r="I44" i="42"/>
  <c r="M43" i="42"/>
  <c r="N43" i="42" s="1"/>
  <c r="L43" i="42"/>
  <c r="I43" i="42"/>
  <c r="M42" i="42"/>
  <c r="N42" i="42" s="1"/>
  <c r="L42" i="42"/>
  <c r="I42" i="42"/>
  <c r="L41" i="42"/>
  <c r="M41" i="42" s="1"/>
  <c r="N41" i="42" s="1"/>
  <c r="I41" i="42"/>
  <c r="L40" i="42"/>
  <c r="M40" i="42" s="1"/>
  <c r="N40" i="42" s="1"/>
  <c r="I40" i="42"/>
  <c r="N39" i="42"/>
  <c r="L39" i="42"/>
  <c r="M39" i="42" s="1"/>
  <c r="I39" i="42"/>
  <c r="I38" i="42"/>
  <c r="M37" i="42"/>
  <c r="N37" i="42" s="1"/>
  <c r="L37" i="42"/>
  <c r="I37" i="42"/>
  <c r="M36" i="42"/>
  <c r="N36" i="42" s="1"/>
  <c r="L36" i="42"/>
  <c r="I36" i="42"/>
  <c r="M35" i="42"/>
  <c r="N35" i="42" s="1"/>
  <c r="L35" i="42"/>
  <c r="I35" i="42"/>
  <c r="L34" i="42"/>
  <c r="M34" i="42" s="1"/>
  <c r="N34" i="42" s="1"/>
  <c r="O34" i="42" s="1"/>
  <c r="I34" i="42"/>
  <c r="L33" i="42"/>
  <c r="M33" i="42" s="1"/>
  <c r="N33" i="42" s="1"/>
  <c r="I33" i="42"/>
  <c r="L32" i="42"/>
  <c r="M32" i="42" s="1"/>
  <c r="N32" i="42" s="1"/>
  <c r="I32" i="42"/>
  <c r="L31" i="42"/>
  <c r="M31" i="42" s="1"/>
  <c r="N31" i="42" s="1"/>
  <c r="I31" i="42"/>
  <c r="L30" i="42"/>
  <c r="M30" i="42" s="1"/>
  <c r="N30" i="42" s="1"/>
  <c r="I30" i="42"/>
  <c r="M29" i="42"/>
  <c r="N29" i="42" s="1"/>
  <c r="L29" i="42"/>
  <c r="I29" i="42"/>
  <c r="M28" i="42"/>
  <c r="N28" i="42" s="1"/>
  <c r="L28" i="42"/>
  <c r="I28" i="42"/>
  <c r="M27" i="42"/>
  <c r="N27" i="42" s="1"/>
  <c r="O27" i="42" s="1"/>
  <c r="L27" i="42"/>
  <c r="I27" i="42"/>
  <c r="L26" i="42"/>
  <c r="M26" i="42" s="1"/>
  <c r="N26" i="42" s="1"/>
  <c r="I26" i="42"/>
  <c r="L25" i="42"/>
  <c r="M25" i="42" s="1"/>
  <c r="N25" i="42" s="1"/>
  <c r="I25" i="42"/>
  <c r="L24" i="42"/>
  <c r="M24" i="42" s="1"/>
  <c r="N24" i="42" s="1"/>
  <c r="O24" i="42" s="1"/>
  <c r="I24" i="42"/>
  <c r="L23" i="42"/>
  <c r="M23" i="42" s="1"/>
  <c r="N23" i="42" s="1"/>
  <c r="I23" i="42"/>
  <c r="L22" i="42"/>
  <c r="M22" i="42" s="1"/>
  <c r="N22" i="42" s="1"/>
  <c r="I22" i="42"/>
  <c r="M21" i="42"/>
  <c r="N21" i="42" s="1"/>
  <c r="L21" i="42"/>
  <c r="I21" i="42"/>
  <c r="M20" i="42"/>
  <c r="N20" i="42" s="1"/>
  <c r="L20" i="42"/>
  <c r="I20" i="42"/>
  <c r="L19" i="42"/>
  <c r="M19" i="42" s="1"/>
  <c r="N19" i="42" s="1"/>
  <c r="I19" i="42"/>
  <c r="L18" i="42"/>
  <c r="M18" i="42" s="1"/>
  <c r="N18" i="42" s="1"/>
  <c r="I18" i="42"/>
  <c r="M17" i="42"/>
  <c r="N17" i="42" s="1"/>
  <c r="O17" i="42" s="1"/>
  <c r="L17" i="42"/>
  <c r="I17" i="42"/>
  <c r="M16" i="42"/>
  <c r="N16" i="42" s="1"/>
  <c r="L16" i="42"/>
  <c r="I16" i="42"/>
  <c r="L15" i="42"/>
  <c r="M15" i="42" s="1"/>
  <c r="N15" i="42" s="1"/>
  <c r="I15" i="42"/>
  <c r="L14" i="42"/>
  <c r="M14" i="42" s="1"/>
  <c r="N14" i="42" s="1"/>
  <c r="O14" i="42" s="1"/>
  <c r="I14" i="42"/>
  <c r="M13" i="42"/>
  <c r="N13" i="42" s="1"/>
  <c r="L13" i="42"/>
  <c r="I13" i="42"/>
  <c r="M12" i="42"/>
  <c r="N12" i="42" s="1"/>
  <c r="L12" i="42"/>
  <c r="I12" i="42"/>
  <c r="L11" i="42"/>
  <c r="M11" i="42" s="1"/>
  <c r="N11" i="42" s="1"/>
  <c r="I11" i="42"/>
  <c r="L10" i="42"/>
  <c r="M10" i="42" s="1"/>
  <c r="N10" i="42" s="1"/>
  <c r="I10" i="42"/>
  <c r="M9" i="42"/>
  <c r="N9" i="42" s="1"/>
  <c r="L9" i="42"/>
  <c r="I9" i="42"/>
  <c r="M8" i="42"/>
  <c r="N8" i="42" s="1"/>
  <c r="O8" i="42" s="1"/>
  <c r="L8" i="42"/>
  <c r="I8" i="42"/>
  <c r="I7" i="42"/>
  <c r="J6" i="42"/>
  <c r="O6" i="42" s="1"/>
  <c r="B3" i="42"/>
  <c r="B1" i="42"/>
  <c r="O200" i="41"/>
  <c r="L200" i="41"/>
  <c r="M200" i="41" s="1"/>
  <c r="N200" i="41" s="1"/>
  <c r="I200" i="41"/>
  <c r="L199" i="41"/>
  <c r="M199" i="41" s="1"/>
  <c r="N199" i="41" s="1"/>
  <c r="O199" i="41" s="1"/>
  <c r="I199" i="41"/>
  <c r="L198" i="41"/>
  <c r="M198" i="41" s="1"/>
  <c r="N198" i="41" s="1"/>
  <c r="I198" i="41"/>
  <c r="M197" i="41"/>
  <c r="N197" i="41" s="1"/>
  <c r="O197" i="41" s="1"/>
  <c r="L197" i="41"/>
  <c r="I197" i="41"/>
  <c r="M196" i="41"/>
  <c r="N196" i="41" s="1"/>
  <c r="L196" i="41"/>
  <c r="I196" i="41"/>
  <c r="M195" i="41"/>
  <c r="N195" i="41" s="1"/>
  <c r="L195" i="41"/>
  <c r="I195" i="41"/>
  <c r="L194" i="41"/>
  <c r="M194" i="41" s="1"/>
  <c r="N194" i="41" s="1"/>
  <c r="O194" i="41" s="1"/>
  <c r="I194" i="41"/>
  <c r="M193" i="41"/>
  <c r="N193" i="41" s="1"/>
  <c r="O193" i="41" s="1"/>
  <c r="L193" i="41"/>
  <c r="I193" i="41"/>
  <c r="L192" i="41"/>
  <c r="M192" i="41" s="1"/>
  <c r="N192" i="41" s="1"/>
  <c r="I192" i="41"/>
  <c r="M191" i="41"/>
  <c r="N191" i="41" s="1"/>
  <c r="O191" i="41" s="1"/>
  <c r="L191" i="41"/>
  <c r="I191" i="41"/>
  <c r="L190" i="41"/>
  <c r="M190" i="41" s="1"/>
  <c r="N190" i="41" s="1"/>
  <c r="I190" i="41"/>
  <c r="N189" i="41"/>
  <c r="O189" i="41" s="1"/>
  <c r="M189" i="41"/>
  <c r="L189" i="41"/>
  <c r="I189" i="41"/>
  <c r="M188" i="41"/>
  <c r="N188" i="41" s="1"/>
  <c r="L188" i="41"/>
  <c r="I188" i="41"/>
  <c r="M187" i="41"/>
  <c r="N187" i="41" s="1"/>
  <c r="O187" i="41" s="1"/>
  <c r="L187" i="41"/>
  <c r="I187" i="41"/>
  <c r="L186" i="41"/>
  <c r="M186" i="41" s="1"/>
  <c r="N186" i="41" s="1"/>
  <c r="I186" i="41"/>
  <c r="L185" i="41"/>
  <c r="M185" i="41" s="1"/>
  <c r="N185" i="41" s="1"/>
  <c r="I185" i="41"/>
  <c r="L184" i="41"/>
  <c r="M184" i="41" s="1"/>
  <c r="N184" i="41" s="1"/>
  <c r="O184" i="41" s="1"/>
  <c r="I184" i="41"/>
  <c r="M183" i="41"/>
  <c r="N183" i="41" s="1"/>
  <c r="O183" i="41" s="1"/>
  <c r="L183" i="41"/>
  <c r="I183" i="41"/>
  <c r="L182" i="41"/>
  <c r="M182" i="41" s="1"/>
  <c r="N182" i="41" s="1"/>
  <c r="I182" i="41"/>
  <c r="O181" i="41"/>
  <c r="M181" i="41"/>
  <c r="N181" i="41" s="1"/>
  <c r="L181" i="41"/>
  <c r="I181" i="41"/>
  <c r="L180" i="41"/>
  <c r="M180" i="41" s="1"/>
  <c r="N180" i="41" s="1"/>
  <c r="O180" i="41" s="1"/>
  <c r="I180" i="41"/>
  <c r="M179" i="41"/>
  <c r="N179" i="41" s="1"/>
  <c r="O179" i="41" s="1"/>
  <c r="L179" i="41"/>
  <c r="I179" i="41"/>
  <c r="M178" i="41"/>
  <c r="N178" i="41" s="1"/>
  <c r="O178" i="41" s="1"/>
  <c r="L178" i="41"/>
  <c r="I178" i="41"/>
  <c r="L177" i="41"/>
  <c r="M177" i="41" s="1"/>
  <c r="N177" i="41" s="1"/>
  <c r="I177" i="41"/>
  <c r="M176" i="41"/>
  <c r="N176" i="41" s="1"/>
  <c r="O176" i="41" s="1"/>
  <c r="L176" i="41"/>
  <c r="I176" i="41"/>
  <c r="L175" i="41"/>
  <c r="M175" i="41" s="1"/>
  <c r="N175" i="41" s="1"/>
  <c r="I175" i="41"/>
  <c r="O174" i="41"/>
  <c r="M174" i="41"/>
  <c r="N174" i="41" s="1"/>
  <c r="L174" i="41"/>
  <c r="I174" i="41"/>
  <c r="L173" i="41"/>
  <c r="M173" i="41" s="1"/>
  <c r="N173" i="41" s="1"/>
  <c r="O173" i="41" s="1"/>
  <c r="I173" i="41"/>
  <c r="M172" i="41"/>
  <c r="N172" i="41" s="1"/>
  <c r="O172" i="41" s="1"/>
  <c r="L172" i="41"/>
  <c r="I172" i="41"/>
  <c r="N171" i="41"/>
  <c r="O171" i="41" s="1"/>
  <c r="L171" i="41"/>
  <c r="M171" i="41" s="1"/>
  <c r="I171" i="41"/>
  <c r="L170" i="41"/>
  <c r="M170" i="41" s="1"/>
  <c r="N170" i="41" s="1"/>
  <c r="O170" i="41" s="1"/>
  <c r="I170" i="41"/>
  <c r="L169" i="41"/>
  <c r="M169" i="41" s="1"/>
  <c r="N169" i="41" s="1"/>
  <c r="I169" i="41"/>
  <c r="M168" i="41"/>
  <c r="N168" i="41" s="1"/>
  <c r="O168" i="41" s="1"/>
  <c r="L168" i="41"/>
  <c r="I168" i="41"/>
  <c r="L167" i="41"/>
  <c r="M167" i="41" s="1"/>
  <c r="N167" i="41" s="1"/>
  <c r="O167" i="41" s="1"/>
  <c r="I167" i="41"/>
  <c r="M166" i="41"/>
  <c r="N166" i="41" s="1"/>
  <c r="O166" i="41" s="1"/>
  <c r="L166" i="41"/>
  <c r="I166" i="41"/>
  <c r="M165" i="41"/>
  <c r="N165" i="41" s="1"/>
  <c r="O165" i="41" s="1"/>
  <c r="L165" i="41"/>
  <c r="I165" i="41"/>
  <c r="M164" i="41"/>
  <c r="N164" i="41" s="1"/>
  <c r="L164" i="41"/>
  <c r="I164" i="41"/>
  <c r="L163" i="41"/>
  <c r="M163" i="41" s="1"/>
  <c r="N163" i="41" s="1"/>
  <c r="O163" i="41" s="1"/>
  <c r="I163" i="41"/>
  <c r="L162" i="41"/>
  <c r="M162" i="41" s="1"/>
  <c r="N162" i="41" s="1"/>
  <c r="O162" i="41" s="1"/>
  <c r="I162" i="41"/>
  <c r="L161" i="41"/>
  <c r="M161" i="41" s="1"/>
  <c r="N161" i="41" s="1"/>
  <c r="I161" i="41"/>
  <c r="M160" i="41"/>
  <c r="N160" i="41" s="1"/>
  <c r="O160" i="41" s="1"/>
  <c r="L160" i="41"/>
  <c r="I160" i="41"/>
  <c r="L159" i="41"/>
  <c r="M159" i="41" s="1"/>
  <c r="N159" i="41" s="1"/>
  <c r="I159" i="41"/>
  <c r="M158" i="41"/>
  <c r="N158" i="41" s="1"/>
  <c r="L158" i="41"/>
  <c r="I158" i="41"/>
  <c r="L157" i="41"/>
  <c r="M157" i="41" s="1"/>
  <c r="N157" i="41" s="1"/>
  <c r="O157" i="41" s="1"/>
  <c r="I157" i="41"/>
  <c r="M156" i="41"/>
  <c r="N156" i="41" s="1"/>
  <c r="L156" i="41"/>
  <c r="I156" i="41"/>
  <c r="L155" i="41"/>
  <c r="M155" i="41" s="1"/>
  <c r="N155" i="41" s="1"/>
  <c r="O155" i="41" s="1"/>
  <c r="I155" i="41"/>
  <c r="L154" i="41"/>
  <c r="M154" i="41" s="1"/>
  <c r="N154" i="41" s="1"/>
  <c r="O154" i="41" s="1"/>
  <c r="I154" i="41"/>
  <c r="L153" i="41"/>
  <c r="M153" i="41" s="1"/>
  <c r="N153" i="41" s="1"/>
  <c r="O153" i="41" s="1"/>
  <c r="I153" i="41"/>
  <c r="M152" i="41"/>
  <c r="N152" i="41" s="1"/>
  <c r="O152" i="41" s="1"/>
  <c r="L152" i="41"/>
  <c r="I152" i="41"/>
  <c r="L151" i="41"/>
  <c r="M151" i="41" s="1"/>
  <c r="N151" i="41" s="1"/>
  <c r="I151" i="41"/>
  <c r="O150" i="41"/>
  <c r="M150" i="41"/>
  <c r="N150" i="41" s="1"/>
  <c r="L150" i="41"/>
  <c r="I150" i="41"/>
  <c r="M149" i="41"/>
  <c r="N149" i="41" s="1"/>
  <c r="O149" i="41" s="1"/>
  <c r="L149" i="41"/>
  <c r="I149" i="41"/>
  <c r="M148" i="41"/>
  <c r="N148" i="41" s="1"/>
  <c r="O148" i="41" s="1"/>
  <c r="L148" i="41"/>
  <c r="I148" i="41"/>
  <c r="L147" i="41"/>
  <c r="M147" i="41" s="1"/>
  <c r="N147" i="41" s="1"/>
  <c r="O147" i="41" s="1"/>
  <c r="I147" i="41"/>
  <c r="L146" i="41"/>
  <c r="M146" i="41" s="1"/>
  <c r="N146" i="41" s="1"/>
  <c r="O146" i="41" s="1"/>
  <c r="I146" i="41"/>
  <c r="L145" i="41"/>
  <c r="M145" i="41" s="1"/>
  <c r="N145" i="41" s="1"/>
  <c r="I145" i="41"/>
  <c r="N144" i="41"/>
  <c r="O144" i="41" s="1"/>
  <c r="M144" i="41"/>
  <c r="L144" i="41"/>
  <c r="I144" i="41"/>
  <c r="L143" i="41"/>
  <c r="M143" i="41" s="1"/>
  <c r="N143" i="41" s="1"/>
  <c r="I143" i="41"/>
  <c r="M142" i="41"/>
  <c r="N142" i="41" s="1"/>
  <c r="L142" i="41"/>
  <c r="I142" i="41"/>
  <c r="N141" i="41"/>
  <c r="O141" i="41" s="1"/>
  <c r="M141" i="41"/>
  <c r="L141" i="41"/>
  <c r="I141" i="41"/>
  <c r="M140" i="41"/>
  <c r="N140" i="41" s="1"/>
  <c r="L140" i="41"/>
  <c r="I140" i="41"/>
  <c r="L139" i="41"/>
  <c r="M139" i="41" s="1"/>
  <c r="N139" i="41" s="1"/>
  <c r="O139" i="41" s="1"/>
  <c r="I139" i="41"/>
  <c r="L138" i="41"/>
  <c r="M138" i="41" s="1"/>
  <c r="N138" i="41" s="1"/>
  <c r="O138" i="41" s="1"/>
  <c r="I138" i="41"/>
  <c r="L137" i="41"/>
  <c r="M137" i="41" s="1"/>
  <c r="N137" i="41" s="1"/>
  <c r="I137" i="41"/>
  <c r="O136" i="41"/>
  <c r="N136" i="41"/>
  <c r="M136" i="41"/>
  <c r="L136" i="41"/>
  <c r="I136" i="41"/>
  <c r="L135" i="41"/>
  <c r="M135" i="41" s="1"/>
  <c r="N135" i="41" s="1"/>
  <c r="I135" i="41"/>
  <c r="M134" i="41"/>
  <c r="N134" i="41" s="1"/>
  <c r="O134" i="41" s="1"/>
  <c r="L134" i="41"/>
  <c r="I134" i="41"/>
  <c r="M133" i="41"/>
  <c r="N133" i="41" s="1"/>
  <c r="O133" i="41" s="1"/>
  <c r="L133" i="41"/>
  <c r="I133" i="41"/>
  <c r="M132" i="41"/>
  <c r="N132" i="41" s="1"/>
  <c r="L132" i="41"/>
  <c r="I132" i="41"/>
  <c r="L131" i="41"/>
  <c r="M131" i="41" s="1"/>
  <c r="N131" i="41" s="1"/>
  <c r="O131" i="41" s="1"/>
  <c r="I131" i="41"/>
  <c r="M130" i="41"/>
  <c r="N130" i="41" s="1"/>
  <c r="L130" i="41"/>
  <c r="I130" i="41"/>
  <c r="L129" i="41"/>
  <c r="M129" i="41" s="1"/>
  <c r="N129" i="41" s="1"/>
  <c r="O129" i="41" s="1"/>
  <c r="I129" i="41"/>
  <c r="N128" i="41"/>
  <c r="O128" i="41" s="1"/>
  <c r="M128" i="41"/>
  <c r="L128" i="41"/>
  <c r="I128" i="41"/>
  <c r="L127" i="41"/>
  <c r="M127" i="41" s="1"/>
  <c r="N127" i="41" s="1"/>
  <c r="O127" i="41" s="1"/>
  <c r="I127" i="41"/>
  <c r="M126" i="41"/>
  <c r="N126" i="41" s="1"/>
  <c r="O126" i="41" s="1"/>
  <c r="L126" i="41"/>
  <c r="I126" i="41"/>
  <c r="L125" i="41"/>
  <c r="M125" i="41" s="1"/>
  <c r="N125" i="41" s="1"/>
  <c r="O125" i="41" s="1"/>
  <c r="I125" i="41"/>
  <c r="M124" i="41"/>
  <c r="N124" i="41" s="1"/>
  <c r="L124" i="41"/>
  <c r="I124" i="41"/>
  <c r="N123" i="41"/>
  <c r="O123" i="41" s="1"/>
  <c r="L123" i="41"/>
  <c r="M123" i="41" s="1"/>
  <c r="I123" i="41"/>
  <c r="M122" i="41"/>
  <c r="N122" i="41" s="1"/>
  <c r="O122" i="41" s="1"/>
  <c r="L122" i="41"/>
  <c r="I122" i="41"/>
  <c r="L121" i="41"/>
  <c r="M121" i="41" s="1"/>
  <c r="N121" i="41" s="1"/>
  <c r="I121" i="41"/>
  <c r="M120" i="41"/>
  <c r="N120" i="41" s="1"/>
  <c r="O120" i="41" s="1"/>
  <c r="L120" i="41"/>
  <c r="I120" i="41"/>
  <c r="L119" i="41"/>
  <c r="M119" i="41" s="1"/>
  <c r="N119" i="41" s="1"/>
  <c r="I119" i="41"/>
  <c r="M118" i="41"/>
  <c r="N118" i="41" s="1"/>
  <c r="O118" i="41" s="1"/>
  <c r="L118" i="41"/>
  <c r="I118" i="41"/>
  <c r="N117" i="41"/>
  <c r="O117" i="41" s="1"/>
  <c r="L117" i="41"/>
  <c r="M117" i="41" s="1"/>
  <c r="I117" i="41"/>
  <c r="M116" i="41"/>
  <c r="N116" i="41" s="1"/>
  <c r="O116" i="41" s="1"/>
  <c r="L116" i="41"/>
  <c r="I116" i="41"/>
  <c r="O115" i="41"/>
  <c r="L115" i="41"/>
  <c r="M115" i="41" s="1"/>
  <c r="N115" i="41" s="1"/>
  <c r="I115" i="41"/>
  <c r="L114" i="41"/>
  <c r="M114" i="41" s="1"/>
  <c r="N114" i="41" s="1"/>
  <c r="O114" i="41" s="1"/>
  <c r="I114" i="41"/>
  <c r="N113" i="41"/>
  <c r="O113" i="41" s="1"/>
  <c r="L113" i="41"/>
  <c r="M113" i="41" s="1"/>
  <c r="I113" i="41"/>
  <c r="N112" i="41"/>
  <c r="O112" i="41" s="1"/>
  <c r="M112" i="41"/>
  <c r="L112" i="41"/>
  <c r="I112" i="41"/>
  <c r="L111" i="41"/>
  <c r="M111" i="41" s="1"/>
  <c r="N111" i="41" s="1"/>
  <c r="O111" i="41" s="1"/>
  <c r="I111" i="41"/>
  <c r="M110" i="41"/>
  <c r="N110" i="41" s="1"/>
  <c r="O110" i="41" s="1"/>
  <c r="L110" i="41"/>
  <c r="I110" i="41"/>
  <c r="L109" i="41"/>
  <c r="M109" i="41" s="1"/>
  <c r="N109" i="41" s="1"/>
  <c r="O109" i="41" s="1"/>
  <c r="I109" i="41"/>
  <c r="M108" i="41"/>
  <c r="N108" i="41" s="1"/>
  <c r="O108" i="41" s="1"/>
  <c r="L108" i="41"/>
  <c r="I108" i="41"/>
  <c r="L107" i="41"/>
  <c r="M107" i="41" s="1"/>
  <c r="N107" i="41" s="1"/>
  <c r="O107" i="41" s="1"/>
  <c r="I107" i="41"/>
  <c r="L106" i="41"/>
  <c r="M106" i="41" s="1"/>
  <c r="N106" i="41" s="1"/>
  <c r="O106" i="41" s="1"/>
  <c r="I106" i="41"/>
  <c r="L105" i="41"/>
  <c r="M105" i="41" s="1"/>
  <c r="N105" i="41" s="1"/>
  <c r="O105" i="41" s="1"/>
  <c r="I105" i="41"/>
  <c r="N104" i="41"/>
  <c r="O104" i="41" s="1"/>
  <c r="M104" i="41"/>
  <c r="L104" i="41"/>
  <c r="I104" i="41"/>
  <c r="L103" i="41"/>
  <c r="M103" i="41" s="1"/>
  <c r="N103" i="41" s="1"/>
  <c r="I103" i="41"/>
  <c r="M102" i="41"/>
  <c r="N102" i="41" s="1"/>
  <c r="O102" i="41" s="1"/>
  <c r="L102" i="41"/>
  <c r="I102" i="41"/>
  <c r="M101" i="41"/>
  <c r="N101" i="41" s="1"/>
  <c r="O101" i="41" s="1"/>
  <c r="L101" i="41"/>
  <c r="I101" i="41"/>
  <c r="M100" i="41"/>
  <c r="N100" i="41" s="1"/>
  <c r="O100" i="41" s="1"/>
  <c r="L100" i="41"/>
  <c r="I100" i="41"/>
  <c r="N99" i="41"/>
  <c r="O99" i="41" s="1"/>
  <c r="L99" i="41"/>
  <c r="M99" i="41" s="1"/>
  <c r="I99" i="41"/>
  <c r="L98" i="41"/>
  <c r="M98" i="41" s="1"/>
  <c r="N98" i="41" s="1"/>
  <c r="O98" i="41" s="1"/>
  <c r="I98" i="41"/>
  <c r="L97" i="41"/>
  <c r="M97" i="41" s="1"/>
  <c r="N97" i="41" s="1"/>
  <c r="O97" i="41" s="1"/>
  <c r="I97" i="41"/>
  <c r="N96" i="41"/>
  <c r="O96" i="41" s="1"/>
  <c r="M96" i="41"/>
  <c r="L96" i="41"/>
  <c r="I96" i="41"/>
  <c r="L95" i="41"/>
  <c r="M95" i="41" s="1"/>
  <c r="N95" i="41" s="1"/>
  <c r="I95" i="41"/>
  <c r="M94" i="41"/>
  <c r="N94" i="41" s="1"/>
  <c r="L94" i="41"/>
  <c r="I94" i="41"/>
  <c r="M93" i="41"/>
  <c r="N93" i="41" s="1"/>
  <c r="O93" i="41" s="1"/>
  <c r="L93" i="41"/>
  <c r="I93" i="41"/>
  <c r="M92" i="41"/>
  <c r="N92" i="41" s="1"/>
  <c r="L92" i="41"/>
  <c r="I92" i="41"/>
  <c r="N91" i="41"/>
  <c r="O91" i="41" s="1"/>
  <c r="L91" i="41"/>
  <c r="M91" i="41" s="1"/>
  <c r="I91" i="41"/>
  <c r="M90" i="41"/>
  <c r="N90" i="41" s="1"/>
  <c r="L90" i="41"/>
  <c r="I90" i="41"/>
  <c r="L89" i="41"/>
  <c r="M89" i="41" s="1"/>
  <c r="N89" i="41" s="1"/>
  <c r="O89" i="41" s="1"/>
  <c r="I89" i="41"/>
  <c r="M88" i="41"/>
  <c r="N88" i="41" s="1"/>
  <c r="O88" i="41" s="1"/>
  <c r="L88" i="41"/>
  <c r="I88" i="41"/>
  <c r="L87" i="41"/>
  <c r="M87" i="41" s="1"/>
  <c r="N87" i="41" s="1"/>
  <c r="I87" i="41"/>
  <c r="O86" i="41"/>
  <c r="M86" i="41"/>
  <c r="N86" i="41" s="1"/>
  <c r="L86" i="41"/>
  <c r="I86" i="41"/>
  <c r="M85" i="41"/>
  <c r="N85" i="41" s="1"/>
  <c r="O85" i="41" s="1"/>
  <c r="L85" i="41"/>
  <c r="I85" i="41"/>
  <c r="O84" i="41"/>
  <c r="M84" i="41"/>
  <c r="N84" i="41" s="1"/>
  <c r="L84" i="41"/>
  <c r="I84" i="41"/>
  <c r="N83" i="41"/>
  <c r="O83" i="41" s="1"/>
  <c r="L83" i="41"/>
  <c r="M83" i="41" s="1"/>
  <c r="I83" i="41"/>
  <c r="M82" i="41"/>
  <c r="N82" i="41" s="1"/>
  <c r="O82" i="41" s="1"/>
  <c r="L82" i="41"/>
  <c r="I82" i="41"/>
  <c r="N81" i="41"/>
  <c r="L81" i="41"/>
  <c r="M81" i="41" s="1"/>
  <c r="I81" i="41"/>
  <c r="N80" i="41"/>
  <c r="O80" i="41" s="1"/>
  <c r="M80" i="41"/>
  <c r="L80" i="41"/>
  <c r="I80" i="41"/>
  <c r="L79" i="41"/>
  <c r="M79" i="41" s="1"/>
  <c r="N79" i="41" s="1"/>
  <c r="I79" i="41"/>
  <c r="O78" i="41"/>
  <c r="M78" i="41"/>
  <c r="N78" i="41" s="1"/>
  <c r="L78" i="41"/>
  <c r="I78" i="41"/>
  <c r="L77" i="41"/>
  <c r="M77" i="41" s="1"/>
  <c r="N77" i="41" s="1"/>
  <c r="O77" i="41" s="1"/>
  <c r="I77" i="41"/>
  <c r="O76" i="41"/>
  <c r="M76" i="41"/>
  <c r="N76" i="41" s="1"/>
  <c r="L76" i="41"/>
  <c r="I76" i="41"/>
  <c r="L75" i="41"/>
  <c r="M75" i="41" s="1"/>
  <c r="N75" i="41" s="1"/>
  <c r="O75" i="41" s="1"/>
  <c r="I75" i="41"/>
  <c r="M74" i="41"/>
  <c r="N74" i="41" s="1"/>
  <c r="O74" i="41" s="1"/>
  <c r="L74" i="41"/>
  <c r="I74" i="41"/>
  <c r="N73" i="41"/>
  <c r="O73" i="41" s="1"/>
  <c r="L73" i="41"/>
  <c r="M73" i="41" s="1"/>
  <c r="I73" i="41"/>
  <c r="M72" i="41"/>
  <c r="N72" i="41" s="1"/>
  <c r="O72" i="41" s="1"/>
  <c r="L72" i="41"/>
  <c r="I72" i="41"/>
  <c r="L71" i="41"/>
  <c r="M71" i="41" s="1"/>
  <c r="N71" i="41" s="1"/>
  <c r="O71" i="41" s="1"/>
  <c r="I71" i="41"/>
  <c r="M70" i="41"/>
  <c r="N70" i="41" s="1"/>
  <c r="O70" i="41" s="1"/>
  <c r="L70" i="41"/>
  <c r="I70" i="41"/>
  <c r="I69" i="41"/>
  <c r="N68" i="41"/>
  <c r="O68" i="41" s="1"/>
  <c r="L68" i="41"/>
  <c r="M68" i="41" s="1"/>
  <c r="I68" i="41"/>
  <c r="M67" i="41"/>
  <c r="N67" i="41" s="1"/>
  <c r="L67" i="41"/>
  <c r="I67" i="41"/>
  <c r="L66" i="41"/>
  <c r="M66" i="41" s="1"/>
  <c r="N66" i="41" s="1"/>
  <c r="O66" i="41" s="1"/>
  <c r="I66" i="41"/>
  <c r="M65" i="41"/>
  <c r="N65" i="41" s="1"/>
  <c r="O65" i="41" s="1"/>
  <c r="L65" i="41"/>
  <c r="I65" i="41"/>
  <c r="L64" i="41"/>
  <c r="M64" i="41" s="1"/>
  <c r="N64" i="41" s="1"/>
  <c r="I64" i="41"/>
  <c r="O63" i="41"/>
  <c r="M63" i="41"/>
  <c r="N63" i="41" s="1"/>
  <c r="L63" i="41"/>
  <c r="I63" i="41"/>
  <c r="M62" i="41"/>
  <c r="N62" i="41" s="1"/>
  <c r="O62" i="41" s="1"/>
  <c r="L62" i="41"/>
  <c r="I62" i="41"/>
  <c r="O61" i="41"/>
  <c r="M61" i="41"/>
  <c r="N61" i="41" s="1"/>
  <c r="L61" i="41"/>
  <c r="I61" i="41"/>
  <c r="N60" i="41"/>
  <c r="O60" i="41" s="1"/>
  <c r="L60" i="41"/>
  <c r="M60" i="41" s="1"/>
  <c r="I60" i="41"/>
  <c r="M59" i="41"/>
  <c r="N59" i="41" s="1"/>
  <c r="O59" i="41" s="1"/>
  <c r="L59" i="41"/>
  <c r="I59" i="41"/>
  <c r="N58" i="41"/>
  <c r="L58" i="41"/>
  <c r="M58" i="41" s="1"/>
  <c r="I58" i="41"/>
  <c r="N57" i="41"/>
  <c r="O57" i="41" s="1"/>
  <c r="M57" i="41"/>
  <c r="L57" i="41"/>
  <c r="I57" i="41"/>
  <c r="L56" i="41"/>
  <c r="M56" i="41" s="1"/>
  <c r="N56" i="41" s="1"/>
  <c r="O56" i="41" s="1"/>
  <c r="I56" i="41"/>
  <c r="O55" i="41"/>
  <c r="M55" i="41"/>
  <c r="N55" i="41" s="1"/>
  <c r="L55" i="41"/>
  <c r="I55" i="41"/>
  <c r="L54" i="41"/>
  <c r="M54" i="41" s="1"/>
  <c r="N54" i="41" s="1"/>
  <c r="O54" i="41" s="1"/>
  <c r="I54" i="41"/>
  <c r="O53" i="41"/>
  <c r="M53" i="41"/>
  <c r="N53" i="41" s="1"/>
  <c r="L53" i="41"/>
  <c r="I53" i="41"/>
  <c r="L52" i="41"/>
  <c r="M52" i="41" s="1"/>
  <c r="N52" i="41" s="1"/>
  <c r="O52" i="41" s="1"/>
  <c r="I52" i="41"/>
  <c r="M51" i="41"/>
  <c r="N51" i="41" s="1"/>
  <c r="O51" i="41" s="1"/>
  <c r="L51" i="41"/>
  <c r="I51" i="41"/>
  <c r="N50" i="41"/>
  <c r="O50" i="41" s="1"/>
  <c r="L50" i="41"/>
  <c r="M50" i="41" s="1"/>
  <c r="I50" i="41"/>
  <c r="M49" i="41"/>
  <c r="N49" i="41" s="1"/>
  <c r="O49" i="41" s="1"/>
  <c r="L49" i="41"/>
  <c r="I49" i="41"/>
  <c r="L48" i="41"/>
  <c r="M48" i="41" s="1"/>
  <c r="N48" i="41" s="1"/>
  <c r="O48" i="41" s="1"/>
  <c r="I48" i="41"/>
  <c r="M47" i="41"/>
  <c r="N47" i="41" s="1"/>
  <c r="O47" i="41" s="1"/>
  <c r="L47" i="41"/>
  <c r="I47" i="41"/>
  <c r="M46" i="41"/>
  <c r="N46" i="41" s="1"/>
  <c r="O46" i="41" s="1"/>
  <c r="L46" i="41"/>
  <c r="I46" i="41"/>
  <c r="N45" i="41"/>
  <c r="M45" i="41"/>
  <c r="L45" i="41"/>
  <c r="I45" i="41"/>
  <c r="N44" i="41"/>
  <c r="O44" i="41" s="1"/>
  <c r="L44" i="41"/>
  <c r="M44" i="41" s="1"/>
  <c r="I44" i="41"/>
  <c r="M43" i="41"/>
  <c r="N43" i="41" s="1"/>
  <c r="O43" i="41" s="1"/>
  <c r="L43" i="41"/>
  <c r="I43" i="41"/>
  <c r="M42" i="41"/>
  <c r="N42" i="41" s="1"/>
  <c r="O42" i="41" s="1"/>
  <c r="L42" i="41"/>
  <c r="I42" i="41"/>
  <c r="N41" i="41"/>
  <c r="O41" i="41" s="1"/>
  <c r="M41" i="41"/>
  <c r="L41" i="41"/>
  <c r="I41" i="41"/>
  <c r="O40" i="41"/>
  <c r="L40" i="41"/>
  <c r="M40" i="41" s="1"/>
  <c r="N40" i="41" s="1"/>
  <c r="I40" i="41"/>
  <c r="M39" i="41"/>
  <c r="N39" i="41" s="1"/>
  <c r="O39" i="41" s="1"/>
  <c r="L39" i="41"/>
  <c r="I39" i="41"/>
  <c r="I38" i="41"/>
  <c r="L37" i="41"/>
  <c r="M37" i="41" s="1"/>
  <c r="N37" i="41" s="1"/>
  <c r="O37" i="41" s="1"/>
  <c r="I37" i="41"/>
  <c r="L36" i="41"/>
  <c r="M36" i="41" s="1"/>
  <c r="N36" i="41" s="1"/>
  <c r="O36" i="41" s="1"/>
  <c r="I36" i="41"/>
  <c r="M35" i="41"/>
  <c r="N35" i="41" s="1"/>
  <c r="O35" i="41" s="1"/>
  <c r="L35" i="41"/>
  <c r="I35" i="41"/>
  <c r="M34" i="41"/>
  <c r="N34" i="41" s="1"/>
  <c r="O34" i="41" s="1"/>
  <c r="L34" i="41"/>
  <c r="I34" i="41"/>
  <c r="M33" i="41"/>
  <c r="N33" i="41" s="1"/>
  <c r="O33" i="41" s="1"/>
  <c r="L33" i="41"/>
  <c r="I33" i="41"/>
  <c r="L32" i="41"/>
  <c r="M32" i="41" s="1"/>
  <c r="N32" i="41" s="1"/>
  <c r="O32" i="41" s="1"/>
  <c r="I32" i="41"/>
  <c r="L31" i="41"/>
  <c r="M31" i="41" s="1"/>
  <c r="N31" i="41" s="1"/>
  <c r="O31" i="41" s="1"/>
  <c r="I31" i="41"/>
  <c r="L30" i="41"/>
  <c r="M30" i="41" s="1"/>
  <c r="N30" i="41" s="1"/>
  <c r="O30" i="41" s="1"/>
  <c r="I30" i="41"/>
  <c r="N29" i="41"/>
  <c r="O29" i="41" s="1"/>
  <c r="L29" i="41"/>
  <c r="M29" i="41" s="1"/>
  <c r="I29" i="41"/>
  <c r="L28" i="41"/>
  <c r="M28" i="41" s="1"/>
  <c r="N28" i="41" s="1"/>
  <c r="O28" i="41" s="1"/>
  <c r="I28" i="41"/>
  <c r="M27" i="41"/>
  <c r="N27" i="41" s="1"/>
  <c r="O27" i="41" s="1"/>
  <c r="L27" i="41"/>
  <c r="I27" i="41"/>
  <c r="N26" i="41"/>
  <c r="O26" i="41" s="1"/>
  <c r="M26" i="41"/>
  <c r="L26" i="41"/>
  <c r="I26" i="41"/>
  <c r="M25" i="41"/>
  <c r="N25" i="41" s="1"/>
  <c r="O25" i="41" s="1"/>
  <c r="L25" i="41"/>
  <c r="I25" i="41"/>
  <c r="L24" i="41"/>
  <c r="M24" i="41" s="1"/>
  <c r="N24" i="41" s="1"/>
  <c r="O24" i="41" s="1"/>
  <c r="I24" i="41"/>
  <c r="L23" i="41"/>
  <c r="M23" i="41" s="1"/>
  <c r="N23" i="41" s="1"/>
  <c r="O23" i="41" s="1"/>
  <c r="I23" i="41"/>
  <c r="M22" i="41"/>
  <c r="N22" i="41" s="1"/>
  <c r="O22" i="41" s="1"/>
  <c r="L22" i="41"/>
  <c r="I22" i="41"/>
  <c r="D22" i="41"/>
  <c r="M21" i="41"/>
  <c r="N21" i="41" s="1"/>
  <c r="O21" i="41" s="1"/>
  <c r="L21" i="41"/>
  <c r="I21" i="41"/>
  <c r="L20" i="41"/>
  <c r="M20" i="41" s="1"/>
  <c r="N20" i="41" s="1"/>
  <c r="O20" i="41" s="1"/>
  <c r="I20" i="41"/>
  <c r="L19" i="41"/>
  <c r="M19" i="41" s="1"/>
  <c r="N19" i="41" s="1"/>
  <c r="O19" i="41" s="1"/>
  <c r="I19" i="41"/>
  <c r="M18" i="41"/>
  <c r="N18" i="41" s="1"/>
  <c r="O18" i="41" s="1"/>
  <c r="L18" i="41"/>
  <c r="I18" i="41"/>
  <c r="D18" i="41"/>
  <c r="M17" i="41"/>
  <c r="N17" i="41" s="1"/>
  <c r="O17" i="41" s="1"/>
  <c r="L17" i="41"/>
  <c r="I17" i="41"/>
  <c r="L16" i="41"/>
  <c r="M16" i="41" s="1"/>
  <c r="N16" i="41" s="1"/>
  <c r="O16" i="41" s="1"/>
  <c r="I16" i="41"/>
  <c r="M15" i="41"/>
  <c r="N15" i="41" s="1"/>
  <c r="O15" i="41" s="1"/>
  <c r="L15" i="41"/>
  <c r="I15" i="41"/>
  <c r="M14" i="41"/>
  <c r="N14" i="41" s="1"/>
  <c r="O14" i="41" s="1"/>
  <c r="L14" i="41"/>
  <c r="I14" i="41"/>
  <c r="D14" i="41"/>
  <c r="M13" i="41"/>
  <c r="N13" i="41" s="1"/>
  <c r="O13" i="41" s="1"/>
  <c r="L13" i="41"/>
  <c r="I13" i="41"/>
  <c r="O12" i="41"/>
  <c r="N12" i="41"/>
  <c r="L12" i="41"/>
  <c r="M12" i="41" s="1"/>
  <c r="I12" i="41"/>
  <c r="M11" i="41"/>
  <c r="N11" i="41" s="1"/>
  <c r="O11" i="41" s="1"/>
  <c r="L11" i="41"/>
  <c r="I11" i="41"/>
  <c r="M10" i="41"/>
  <c r="N10" i="41" s="1"/>
  <c r="O10" i="41" s="1"/>
  <c r="L10" i="41"/>
  <c r="I10" i="41"/>
  <c r="D10" i="41"/>
  <c r="M9" i="41"/>
  <c r="N9" i="41" s="1"/>
  <c r="O9" i="41" s="1"/>
  <c r="L9" i="41"/>
  <c r="I9" i="41"/>
  <c r="L8" i="41"/>
  <c r="M8" i="41" s="1"/>
  <c r="N8" i="41" s="1"/>
  <c r="O8" i="41" s="1"/>
  <c r="I8" i="41"/>
  <c r="I7" i="41"/>
  <c r="J6" i="41"/>
  <c r="O6" i="41" s="1"/>
  <c r="B3" i="41"/>
  <c r="O69" i="41" s="1"/>
  <c r="B1" i="41"/>
  <c r="M200" i="40"/>
  <c r="N200" i="40" s="1"/>
  <c r="O200" i="40" s="1"/>
  <c r="L200" i="40"/>
  <c r="I200" i="40"/>
  <c r="L199" i="40"/>
  <c r="M199" i="40" s="1"/>
  <c r="N199" i="40" s="1"/>
  <c r="I199" i="40"/>
  <c r="M198" i="40"/>
  <c r="N198" i="40" s="1"/>
  <c r="O198" i="40" s="1"/>
  <c r="L198" i="40"/>
  <c r="I198" i="40"/>
  <c r="L197" i="40"/>
  <c r="M197" i="40" s="1"/>
  <c r="N197" i="40" s="1"/>
  <c r="O197" i="40" s="1"/>
  <c r="I197" i="40"/>
  <c r="L196" i="40"/>
  <c r="M196" i="40" s="1"/>
  <c r="N196" i="40" s="1"/>
  <c r="O196" i="40" s="1"/>
  <c r="I196" i="40"/>
  <c r="L195" i="40"/>
  <c r="M195" i="40" s="1"/>
  <c r="N195" i="40" s="1"/>
  <c r="O195" i="40" s="1"/>
  <c r="I195" i="40"/>
  <c r="M194" i="40"/>
  <c r="N194" i="40" s="1"/>
  <c r="L194" i="40"/>
  <c r="I194" i="40"/>
  <c r="M193" i="40"/>
  <c r="N193" i="40" s="1"/>
  <c r="O193" i="40" s="1"/>
  <c r="L193" i="40"/>
  <c r="I193" i="40"/>
  <c r="M192" i="40"/>
  <c r="N192" i="40" s="1"/>
  <c r="L192" i="40"/>
  <c r="I192" i="40"/>
  <c r="O191" i="40"/>
  <c r="L191" i="40"/>
  <c r="M191" i="40" s="1"/>
  <c r="N191" i="40" s="1"/>
  <c r="I191" i="40"/>
  <c r="M190" i="40"/>
  <c r="N190" i="40" s="1"/>
  <c r="O190" i="40" s="1"/>
  <c r="L190" i="40"/>
  <c r="I190" i="40"/>
  <c r="L189" i="40"/>
  <c r="M189" i="40" s="1"/>
  <c r="N189" i="40" s="1"/>
  <c r="O189" i="40" s="1"/>
  <c r="I189" i="40"/>
  <c r="L188" i="40"/>
  <c r="M188" i="40" s="1"/>
  <c r="N188" i="40" s="1"/>
  <c r="O188" i="40" s="1"/>
  <c r="I188" i="40"/>
  <c r="N187" i="40"/>
  <c r="L187" i="40"/>
  <c r="M187" i="40" s="1"/>
  <c r="I187" i="40"/>
  <c r="M186" i="40"/>
  <c r="N186" i="40" s="1"/>
  <c r="O186" i="40" s="1"/>
  <c r="L186" i="40"/>
  <c r="I186" i="40"/>
  <c r="N185" i="40"/>
  <c r="M185" i="40"/>
  <c r="L185" i="40"/>
  <c r="I185" i="40"/>
  <c r="O184" i="40"/>
  <c r="M184" i="40"/>
  <c r="N184" i="40" s="1"/>
  <c r="L184" i="40"/>
  <c r="I184" i="40"/>
  <c r="L183" i="40"/>
  <c r="M183" i="40" s="1"/>
  <c r="N183" i="40" s="1"/>
  <c r="I183" i="40"/>
  <c r="M182" i="40"/>
  <c r="N182" i="40" s="1"/>
  <c r="O182" i="40" s="1"/>
  <c r="L182" i="40"/>
  <c r="I182" i="40"/>
  <c r="L181" i="40"/>
  <c r="M181" i="40" s="1"/>
  <c r="N181" i="40" s="1"/>
  <c r="O181" i="40" s="1"/>
  <c r="I181" i="40"/>
  <c r="L180" i="40"/>
  <c r="M180" i="40" s="1"/>
  <c r="N180" i="40" s="1"/>
  <c r="O180" i="40" s="1"/>
  <c r="I180" i="40"/>
  <c r="L179" i="40"/>
  <c r="M179" i="40" s="1"/>
  <c r="N179" i="40" s="1"/>
  <c r="O179" i="40" s="1"/>
  <c r="I179" i="40"/>
  <c r="M178" i="40"/>
  <c r="N178" i="40" s="1"/>
  <c r="L178" i="40"/>
  <c r="I178" i="40"/>
  <c r="M177" i="40"/>
  <c r="N177" i="40" s="1"/>
  <c r="O177" i="40" s="1"/>
  <c r="L177" i="40"/>
  <c r="I177" i="40"/>
  <c r="M176" i="40"/>
  <c r="N176" i="40" s="1"/>
  <c r="L176" i="40"/>
  <c r="I176" i="40"/>
  <c r="O175" i="40"/>
  <c r="L175" i="40"/>
  <c r="M175" i="40" s="1"/>
  <c r="N175" i="40" s="1"/>
  <c r="I175" i="40"/>
  <c r="M174" i="40"/>
  <c r="N174" i="40" s="1"/>
  <c r="O174" i="40" s="1"/>
  <c r="L174" i="40"/>
  <c r="I174" i="40"/>
  <c r="L173" i="40"/>
  <c r="M173" i="40" s="1"/>
  <c r="N173" i="40" s="1"/>
  <c r="O173" i="40" s="1"/>
  <c r="I173" i="40"/>
  <c r="L172" i="40"/>
  <c r="M172" i="40" s="1"/>
  <c r="N172" i="40" s="1"/>
  <c r="O172" i="40" s="1"/>
  <c r="I172" i="40"/>
  <c r="N171" i="40"/>
  <c r="L171" i="40"/>
  <c r="M171" i="40" s="1"/>
  <c r="I171" i="40"/>
  <c r="N170" i="40"/>
  <c r="O170" i="40" s="1"/>
  <c r="M170" i="40"/>
  <c r="L170" i="40"/>
  <c r="I170" i="40"/>
  <c r="M169" i="40"/>
  <c r="N169" i="40" s="1"/>
  <c r="O169" i="40" s="1"/>
  <c r="L169" i="40"/>
  <c r="I169" i="40"/>
  <c r="O168" i="40"/>
  <c r="M168" i="40"/>
  <c r="N168" i="40" s="1"/>
  <c r="L168" i="40"/>
  <c r="I168" i="40"/>
  <c r="M167" i="40"/>
  <c r="N167" i="40" s="1"/>
  <c r="O167" i="40" s="1"/>
  <c r="L167" i="40"/>
  <c r="I167" i="40"/>
  <c r="O166" i="40"/>
  <c r="L166" i="40"/>
  <c r="M166" i="40" s="1"/>
  <c r="N166" i="40" s="1"/>
  <c r="I166" i="40"/>
  <c r="N165" i="40"/>
  <c r="O165" i="40" s="1"/>
  <c r="L165" i="40"/>
  <c r="M165" i="40" s="1"/>
  <c r="I165" i="40"/>
  <c r="L164" i="40"/>
  <c r="M164" i="40" s="1"/>
  <c r="N164" i="40" s="1"/>
  <c r="O164" i="40" s="1"/>
  <c r="I164" i="40"/>
  <c r="L163" i="40"/>
  <c r="M163" i="40" s="1"/>
  <c r="N163" i="40" s="1"/>
  <c r="O163" i="40" s="1"/>
  <c r="I163" i="40"/>
  <c r="M162" i="40"/>
  <c r="N162" i="40" s="1"/>
  <c r="O162" i="40" s="1"/>
  <c r="L162" i="40"/>
  <c r="I162" i="40"/>
  <c r="N161" i="40"/>
  <c r="M161" i="40"/>
  <c r="L161" i="40"/>
  <c r="I161" i="40"/>
  <c r="M160" i="40"/>
  <c r="N160" i="40" s="1"/>
  <c r="O160" i="40" s="1"/>
  <c r="L160" i="40"/>
  <c r="I160" i="40"/>
  <c r="L159" i="40"/>
  <c r="M159" i="40" s="1"/>
  <c r="N159" i="40" s="1"/>
  <c r="O159" i="40" s="1"/>
  <c r="I159" i="40"/>
  <c r="O158" i="40"/>
  <c r="M158" i="40"/>
  <c r="N158" i="40" s="1"/>
  <c r="L158" i="40"/>
  <c r="I158" i="40"/>
  <c r="L157" i="40"/>
  <c r="M157" i="40" s="1"/>
  <c r="N157" i="40" s="1"/>
  <c r="O157" i="40" s="1"/>
  <c r="I157" i="40"/>
  <c r="O156" i="40"/>
  <c r="N156" i="40"/>
  <c r="L156" i="40"/>
  <c r="M156" i="40" s="1"/>
  <c r="I156" i="40"/>
  <c r="N155" i="40"/>
  <c r="L155" i="40"/>
  <c r="M155" i="40" s="1"/>
  <c r="I155" i="40"/>
  <c r="M154" i="40"/>
  <c r="N154" i="40" s="1"/>
  <c r="O154" i="40" s="1"/>
  <c r="L154" i="40"/>
  <c r="I154" i="40"/>
  <c r="M153" i="40"/>
  <c r="N153" i="40" s="1"/>
  <c r="O153" i="40" s="1"/>
  <c r="L153" i="40"/>
  <c r="I153" i="40"/>
  <c r="M152" i="40"/>
  <c r="N152" i="40" s="1"/>
  <c r="O152" i="40" s="1"/>
  <c r="L152" i="40"/>
  <c r="I152" i="40"/>
  <c r="M151" i="40"/>
  <c r="N151" i="40" s="1"/>
  <c r="O151" i="40" s="1"/>
  <c r="L151" i="40"/>
  <c r="I151" i="40"/>
  <c r="M150" i="40"/>
  <c r="N150" i="40" s="1"/>
  <c r="O150" i="40" s="1"/>
  <c r="L150" i="40"/>
  <c r="I150" i="40"/>
  <c r="N149" i="40"/>
  <c r="O149" i="40" s="1"/>
  <c r="L149" i="40"/>
  <c r="M149" i="40" s="1"/>
  <c r="I149" i="40"/>
  <c r="L148" i="40"/>
  <c r="M148" i="40" s="1"/>
  <c r="N148" i="40" s="1"/>
  <c r="O148" i="40" s="1"/>
  <c r="I148" i="40"/>
  <c r="L147" i="40"/>
  <c r="M147" i="40" s="1"/>
  <c r="N147" i="40" s="1"/>
  <c r="O147" i="40" s="1"/>
  <c r="I147" i="40"/>
  <c r="N146" i="40"/>
  <c r="M146" i="40"/>
  <c r="L146" i="40"/>
  <c r="I146" i="40"/>
  <c r="M145" i="40"/>
  <c r="N145" i="40" s="1"/>
  <c r="O145" i="40" s="1"/>
  <c r="L145" i="40"/>
  <c r="I145" i="40"/>
  <c r="M144" i="40"/>
  <c r="N144" i="40" s="1"/>
  <c r="L144" i="40"/>
  <c r="I144" i="40"/>
  <c r="L143" i="40"/>
  <c r="M143" i="40" s="1"/>
  <c r="N143" i="40" s="1"/>
  <c r="O143" i="40" s="1"/>
  <c r="I143" i="40"/>
  <c r="L142" i="40"/>
  <c r="M142" i="40" s="1"/>
  <c r="N142" i="40" s="1"/>
  <c r="O142" i="40" s="1"/>
  <c r="I142" i="40"/>
  <c r="L141" i="40"/>
  <c r="M141" i="40" s="1"/>
  <c r="N141" i="40" s="1"/>
  <c r="O141" i="40" s="1"/>
  <c r="I141" i="40"/>
  <c r="L140" i="40"/>
  <c r="M140" i="40" s="1"/>
  <c r="N140" i="40" s="1"/>
  <c r="O140" i="40" s="1"/>
  <c r="I140" i="40"/>
  <c r="L139" i="40"/>
  <c r="M139" i="40" s="1"/>
  <c r="N139" i="40" s="1"/>
  <c r="O139" i="40" s="1"/>
  <c r="I139" i="40"/>
  <c r="M138" i="40"/>
  <c r="N138" i="40" s="1"/>
  <c r="O138" i="40" s="1"/>
  <c r="L138" i="40"/>
  <c r="I138" i="40"/>
  <c r="N137" i="40"/>
  <c r="O137" i="40" s="1"/>
  <c r="M137" i="40"/>
  <c r="L137" i="40"/>
  <c r="I137" i="40"/>
  <c r="M136" i="40"/>
  <c r="N136" i="40" s="1"/>
  <c r="O136" i="40" s="1"/>
  <c r="L136" i="40"/>
  <c r="I136" i="40"/>
  <c r="L135" i="40"/>
  <c r="M135" i="40" s="1"/>
  <c r="N135" i="40" s="1"/>
  <c r="O135" i="40" s="1"/>
  <c r="I135" i="40"/>
  <c r="M134" i="40"/>
  <c r="N134" i="40" s="1"/>
  <c r="O134" i="40" s="1"/>
  <c r="L134" i="40"/>
  <c r="I134" i="40"/>
  <c r="O133" i="40"/>
  <c r="L133" i="40"/>
  <c r="M133" i="40" s="1"/>
  <c r="N133" i="40" s="1"/>
  <c r="I133" i="40"/>
  <c r="N132" i="40"/>
  <c r="O132" i="40" s="1"/>
  <c r="L132" i="40"/>
  <c r="M132" i="40" s="1"/>
  <c r="I132" i="40"/>
  <c r="N131" i="40"/>
  <c r="O131" i="40" s="1"/>
  <c r="L131" i="40"/>
  <c r="M131" i="40" s="1"/>
  <c r="I131" i="40"/>
  <c r="N130" i="40"/>
  <c r="M130" i="40"/>
  <c r="L130" i="40"/>
  <c r="I130" i="40"/>
  <c r="M129" i="40"/>
  <c r="N129" i="40" s="1"/>
  <c r="O129" i="40" s="1"/>
  <c r="L129" i="40"/>
  <c r="I129" i="40"/>
  <c r="M128" i="40"/>
  <c r="N128" i="40" s="1"/>
  <c r="L128" i="40"/>
  <c r="I128" i="40"/>
  <c r="O127" i="40"/>
  <c r="M127" i="40"/>
  <c r="N127" i="40" s="1"/>
  <c r="L127" i="40"/>
  <c r="I127" i="40"/>
  <c r="L126" i="40"/>
  <c r="M126" i="40" s="1"/>
  <c r="N126" i="40" s="1"/>
  <c r="O126" i="40" s="1"/>
  <c r="I126" i="40"/>
  <c r="N125" i="40"/>
  <c r="O125" i="40" s="1"/>
  <c r="L125" i="40"/>
  <c r="M125" i="40" s="1"/>
  <c r="I125" i="40"/>
  <c r="L124" i="40"/>
  <c r="M124" i="40" s="1"/>
  <c r="N124" i="40" s="1"/>
  <c r="O124" i="40" s="1"/>
  <c r="I124" i="40"/>
  <c r="N123" i="40"/>
  <c r="O123" i="40" s="1"/>
  <c r="M123" i="40"/>
  <c r="L123" i="40"/>
  <c r="I123" i="40"/>
  <c r="N122" i="40"/>
  <c r="M122" i="40"/>
  <c r="L122" i="40"/>
  <c r="I122" i="40"/>
  <c r="O121" i="40"/>
  <c r="N121" i="40"/>
  <c r="M121" i="40"/>
  <c r="L121" i="40"/>
  <c r="I121" i="40"/>
  <c r="M120" i="40"/>
  <c r="N120" i="40" s="1"/>
  <c r="O120" i="40" s="1"/>
  <c r="L120" i="40"/>
  <c r="I120" i="40"/>
  <c r="O119" i="40"/>
  <c r="L119" i="40"/>
  <c r="M119" i="40" s="1"/>
  <c r="N119" i="40" s="1"/>
  <c r="I119" i="40"/>
  <c r="L118" i="40"/>
  <c r="M118" i="40" s="1"/>
  <c r="N118" i="40" s="1"/>
  <c r="O118" i="40" s="1"/>
  <c r="I118" i="40"/>
  <c r="L117" i="40"/>
  <c r="M117" i="40" s="1"/>
  <c r="N117" i="40" s="1"/>
  <c r="O117" i="40" s="1"/>
  <c r="I117" i="40"/>
  <c r="L116" i="40"/>
  <c r="M116" i="40" s="1"/>
  <c r="N116" i="40" s="1"/>
  <c r="O116" i="40" s="1"/>
  <c r="I116" i="40"/>
  <c r="L115" i="40"/>
  <c r="M115" i="40" s="1"/>
  <c r="N115" i="40" s="1"/>
  <c r="O115" i="40" s="1"/>
  <c r="I115" i="40"/>
  <c r="N114" i="40"/>
  <c r="M114" i="40"/>
  <c r="L114" i="40"/>
  <c r="I114" i="40"/>
  <c r="M113" i="40"/>
  <c r="N113" i="40" s="1"/>
  <c r="O113" i="40" s="1"/>
  <c r="L113" i="40"/>
  <c r="I113" i="40"/>
  <c r="L112" i="40"/>
  <c r="M112" i="40" s="1"/>
  <c r="N112" i="40" s="1"/>
  <c r="O112" i="40" s="1"/>
  <c r="I112" i="40"/>
  <c r="M111" i="40"/>
  <c r="N111" i="40" s="1"/>
  <c r="O111" i="40" s="1"/>
  <c r="L111" i="40"/>
  <c r="I111" i="40"/>
  <c r="N110" i="40"/>
  <c r="O110" i="40" s="1"/>
  <c r="M110" i="40"/>
  <c r="L110" i="40"/>
  <c r="I110" i="40"/>
  <c r="L109" i="40"/>
  <c r="M109" i="40" s="1"/>
  <c r="N109" i="40" s="1"/>
  <c r="O109" i="40" s="1"/>
  <c r="I109" i="40"/>
  <c r="L108" i="40"/>
  <c r="M108" i="40" s="1"/>
  <c r="N108" i="40" s="1"/>
  <c r="O108" i="40" s="1"/>
  <c r="I108" i="40"/>
  <c r="M107" i="40"/>
  <c r="N107" i="40" s="1"/>
  <c r="O107" i="40" s="1"/>
  <c r="L107" i="40"/>
  <c r="I107" i="40"/>
  <c r="M106" i="40"/>
  <c r="N106" i="40" s="1"/>
  <c r="O106" i="40" s="1"/>
  <c r="L106" i="40"/>
  <c r="I106" i="40"/>
  <c r="M105" i="40"/>
  <c r="N105" i="40" s="1"/>
  <c r="O105" i="40" s="1"/>
  <c r="L105" i="40"/>
  <c r="I105" i="40"/>
  <c r="M104" i="40"/>
  <c r="N104" i="40" s="1"/>
  <c r="O104" i="40" s="1"/>
  <c r="L104" i="40"/>
  <c r="I104" i="40"/>
  <c r="M103" i="40"/>
  <c r="N103" i="40" s="1"/>
  <c r="O103" i="40" s="1"/>
  <c r="L103" i="40"/>
  <c r="I103" i="40"/>
  <c r="M102" i="40"/>
  <c r="N102" i="40" s="1"/>
  <c r="O102" i="40" s="1"/>
  <c r="L102" i="40"/>
  <c r="I102" i="40"/>
  <c r="O101" i="40"/>
  <c r="L101" i="40"/>
  <c r="M101" i="40" s="1"/>
  <c r="N101" i="40" s="1"/>
  <c r="I101" i="40"/>
  <c r="L100" i="40"/>
  <c r="M100" i="40" s="1"/>
  <c r="N100" i="40" s="1"/>
  <c r="O100" i="40" s="1"/>
  <c r="I100" i="40"/>
  <c r="L99" i="40"/>
  <c r="M99" i="40" s="1"/>
  <c r="N99" i="40" s="1"/>
  <c r="O99" i="40" s="1"/>
  <c r="I99" i="40"/>
  <c r="L98" i="40"/>
  <c r="M98" i="40" s="1"/>
  <c r="N98" i="40" s="1"/>
  <c r="O98" i="40" s="1"/>
  <c r="I98" i="40"/>
  <c r="L97" i="40"/>
  <c r="M97" i="40" s="1"/>
  <c r="N97" i="40" s="1"/>
  <c r="O97" i="40" s="1"/>
  <c r="I97" i="40"/>
  <c r="N96" i="40"/>
  <c r="O96" i="40" s="1"/>
  <c r="L96" i="40"/>
  <c r="M96" i="40" s="1"/>
  <c r="I96" i="40"/>
  <c r="L95" i="40"/>
  <c r="M95" i="40" s="1"/>
  <c r="N95" i="40" s="1"/>
  <c r="O95" i="40" s="1"/>
  <c r="I95" i="40"/>
  <c r="M94" i="40"/>
  <c r="N94" i="40" s="1"/>
  <c r="O94" i="40" s="1"/>
  <c r="L94" i="40"/>
  <c r="I94" i="40"/>
  <c r="N93" i="40"/>
  <c r="O93" i="40" s="1"/>
  <c r="M93" i="40"/>
  <c r="L93" i="40"/>
  <c r="I93" i="40"/>
  <c r="M92" i="40"/>
  <c r="N92" i="40" s="1"/>
  <c r="O92" i="40" s="1"/>
  <c r="L92" i="40"/>
  <c r="I92" i="40"/>
  <c r="L91" i="40"/>
  <c r="M91" i="40" s="1"/>
  <c r="N91" i="40" s="1"/>
  <c r="O91" i="40" s="1"/>
  <c r="I91" i="40"/>
  <c r="L90" i="40"/>
  <c r="M90" i="40" s="1"/>
  <c r="N90" i="40" s="1"/>
  <c r="O90" i="40" s="1"/>
  <c r="I90" i="40"/>
  <c r="L89" i="40"/>
  <c r="M89" i="40" s="1"/>
  <c r="N89" i="40" s="1"/>
  <c r="O89" i="40" s="1"/>
  <c r="I89" i="40"/>
  <c r="N88" i="40"/>
  <c r="O88" i="40" s="1"/>
  <c r="L88" i="40"/>
  <c r="M88" i="40" s="1"/>
  <c r="I88" i="40"/>
  <c r="L87" i="40"/>
  <c r="M87" i="40" s="1"/>
  <c r="N87" i="40" s="1"/>
  <c r="O87" i="40" s="1"/>
  <c r="I87" i="40"/>
  <c r="M86" i="40"/>
  <c r="N86" i="40" s="1"/>
  <c r="O86" i="40" s="1"/>
  <c r="L86" i="40"/>
  <c r="I86" i="40"/>
  <c r="N85" i="40"/>
  <c r="O85" i="40" s="1"/>
  <c r="M85" i="40"/>
  <c r="L85" i="40"/>
  <c r="I85" i="40"/>
  <c r="M84" i="40"/>
  <c r="N84" i="40" s="1"/>
  <c r="O84" i="40" s="1"/>
  <c r="L84" i="40"/>
  <c r="I84" i="40"/>
  <c r="L83" i="40"/>
  <c r="M83" i="40" s="1"/>
  <c r="N83" i="40" s="1"/>
  <c r="O83" i="40" s="1"/>
  <c r="I83" i="40"/>
  <c r="L82" i="40"/>
  <c r="M82" i="40" s="1"/>
  <c r="N82" i="40" s="1"/>
  <c r="O82" i="40" s="1"/>
  <c r="I82" i="40"/>
  <c r="L81" i="40"/>
  <c r="M81" i="40" s="1"/>
  <c r="N81" i="40" s="1"/>
  <c r="O81" i="40" s="1"/>
  <c r="I81" i="40"/>
  <c r="N80" i="40"/>
  <c r="O80" i="40" s="1"/>
  <c r="L80" i="40"/>
  <c r="M80" i="40" s="1"/>
  <c r="I80" i="40"/>
  <c r="L79" i="40"/>
  <c r="M79" i="40" s="1"/>
  <c r="N79" i="40" s="1"/>
  <c r="O79" i="40" s="1"/>
  <c r="I79" i="40"/>
  <c r="M78" i="40"/>
  <c r="N78" i="40" s="1"/>
  <c r="O78" i="40" s="1"/>
  <c r="L78" i="40"/>
  <c r="I78" i="40"/>
  <c r="N77" i="40"/>
  <c r="O77" i="40" s="1"/>
  <c r="M77" i="40"/>
  <c r="L77" i="40"/>
  <c r="I77" i="40"/>
  <c r="M76" i="40"/>
  <c r="N76" i="40" s="1"/>
  <c r="O76" i="40" s="1"/>
  <c r="L76" i="40"/>
  <c r="I76" i="40"/>
  <c r="L75" i="40"/>
  <c r="M75" i="40" s="1"/>
  <c r="N75" i="40" s="1"/>
  <c r="O75" i="40" s="1"/>
  <c r="I75" i="40"/>
  <c r="L74" i="40"/>
  <c r="M74" i="40" s="1"/>
  <c r="N74" i="40" s="1"/>
  <c r="O74" i="40" s="1"/>
  <c r="I74" i="40"/>
  <c r="L73" i="40"/>
  <c r="M73" i="40" s="1"/>
  <c r="N73" i="40" s="1"/>
  <c r="O73" i="40" s="1"/>
  <c r="I73" i="40"/>
  <c r="N72" i="40"/>
  <c r="O72" i="40" s="1"/>
  <c r="L72" i="40"/>
  <c r="M72" i="40" s="1"/>
  <c r="I72" i="40"/>
  <c r="L71" i="40"/>
  <c r="M71" i="40" s="1"/>
  <c r="N71" i="40" s="1"/>
  <c r="O71" i="40" s="1"/>
  <c r="I71" i="40"/>
  <c r="M70" i="40"/>
  <c r="N70" i="40" s="1"/>
  <c r="O70" i="40" s="1"/>
  <c r="L70" i="40"/>
  <c r="I70" i="40"/>
  <c r="I69" i="40"/>
  <c r="O68" i="40"/>
  <c r="L68" i="40"/>
  <c r="M68" i="40" s="1"/>
  <c r="N68" i="40" s="1"/>
  <c r="I68" i="40"/>
  <c r="L67" i="40"/>
  <c r="M67" i="40" s="1"/>
  <c r="N67" i="40" s="1"/>
  <c r="O67" i="40" s="1"/>
  <c r="I67" i="40"/>
  <c r="L66" i="40"/>
  <c r="M66" i="40" s="1"/>
  <c r="N66" i="40" s="1"/>
  <c r="O66" i="40" s="1"/>
  <c r="I66" i="40"/>
  <c r="L65" i="40"/>
  <c r="M65" i="40" s="1"/>
  <c r="N65" i="40" s="1"/>
  <c r="O65" i="40" s="1"/>
  <c r="I65" i="40"/>
  <c r="L64" i="40"/>
  <c r="M64" i="40" s="1"/>
  <c r="N64" i="40" s="1"/>
  <c r="O64" i="40" s="1"/>
  <c r="I64" i="40"/>
  <c r="M63" i="40"/>
  <c r="N63" i="40" s="1"/>
  <c r="O63" i="40" s="1"/>
  <c r="L63" i="40"/>
  <c r="I63" i="40"/>
  <c r="M62" i="40"/>
  <c r="N62" i="40" s="1"/>
  <c r="O62" i="40" s="1"/>
  <c r="L62" i="40"/>
  <c r="I62" i="40"/>
  <c r="M61" i="40"/>
  <c r="N61" i="40" s="1"/>
  <c r="O61" i="40" s="1"/>
  <c r="L61" i="40"/>
  <c r="I61" i="40"/>
  <c r="O60" i="40"/>
  <c r="L60" i="40"/>
  <c r="M60" i="40" s="1"/>
  <c r="N60" i="40" s="1"/>
  <c r="I60" i="40"/>
  <c r="L59" i="40"/>
  <c r="M59" i="40" s="1"/>
  <c r="N59" i="40" s="1"/>
  <c r="O59" i="40" s="1"/>
  <c r="I59" i="40"/>
  <c r="L58" i="40"/>
  <c r="M58" i="40" s="1"/>
  <c r="N58" i="40" s="1"/>
  <c r="O58" i="40" s="1"/>
  <c r="I58" i="40"/>
  <c r="L57" i="40"/>
  <c r="M57" i="40" s="1"/>
  <c r="N57" i="40" s="1"/>
  <c r="O57" i="40" s="1"/>
  <c r="I57" i="40"/>
  <c r="L56" i="40"/>
  <c r="M56" i="40" s="1"/>
  <c r="N56" i="40" s="1"/>
  <c r="O56" i="40" s="1"/>
  <c r="I56" i="40"/>
  <c r="M55" i="40"/>
  <c r="N55" i="40" s="1"/>
  <c r="O55" i="40" s="1"/>
  <c r="L55" i="40"/>
  <c r="I55" i="40"/>
  <c r="M54" i="40"/>
  <c r="N54" i="40" s="1"/>
  <c r="O54" i="40" s="1"/>
  <c r="L54" i="40"/>
  <c r="I54" i="40"/>
  <c r="M53" i="40"/>
  <c r="N53" i="40" s="1"/>
  <c r="O53" i="40" s="1"/>
  <c r="L53" i="40"/>
  <c r="I53" i="40"/>
  <c r="O52" i="40"/>
  <c r="L52" i="40"/>
  <c r="M52" i="40" s="1"/>
  <c r="N52" i="40" s="1"/>
  <c r="I52" i="40"/>
  <c r="L51" i="40"/>
  <c r="M51" i="40" s="1"/>
  <c r="N51" i="40" s="1"/>
  <c r="O51" i="40" s="1"/>
  <c r="I51" i="40"/>
  <c r="L50" i="40"/>
  <c r="M50" i="40" s="1"/>
  <c r="N50" i="40" s="1"/>
  <c r="O50" i="40" s="1"/>
  <c r="I50" i="40"/>
  <c r="L49" i="40"/>
  <c r="M49" i="40" s="1"/>
  <c r="N49" i="40" s="1"/>
  <c r="O49" i="40" s="1"/>
  <c r="I49" i="40"/>
  <c r="L48" i="40"/>
  <c r="M48" i="40" s="1"/>
  <c r="N48" i="40" s="1"/>
  <c r="O48" i="40" s="1"/>
  <c r="I48" i="40"/>
  <c r="M47" i="40"/>
  <c r="N47" i="40" s="1"/>
  <c r="O47" i="40" s="1"/>
  <c r="L47" i="40"/>
  <c r="I47" i="40"/>
  <c r="M46" i="40"/>
  <c r="N46" i="40" s="1"/>
  <c r="O46" i="40" s="1"/>
  <c r="L46" i="40"/>
  <c r="I46" i="40"/>
  <c r="M45" i="40"/>
  <c r="N45" i="40" s="1"/>
  <c r="O45" i="40" s="1"/>
  <c r="L45" i="40"/>
  <c r="I45" i="40"/>
  <c r="O44" i="40"/>
  <c r="L44" i="40"/>
  <c r="M44" i="40" s="1"/>
  <c r="N44" i="40" s="1"/>
  <c r="I44" i="40"/>
  <c r="L43" i="40"/>
  <c r="M43" i="40" s="1"/>
  <c r="N43" i="40" s="1"/>
  <c r="O43" i="40" s="1"/>
  <c r="I43" i="40"/>
  <c r="L42" i="40"/>
  <c r="M42" i="40" s="1"/>
  <c r="N42" i="40" s="1"/>
  <c r="O42" i="40" s="1"/>
  <c r="I42" i="40"/>
  <c r="L41" i="40"/>
  <c r="M41" i="40" s="1"/>
  <c r="N41" i="40" s="1"/>
  <c r="O41" i="40" s="1"/>
  <c r="I41" i="40"/>
  <c r="L40" i="40"/>
  <c r="M40" i="40" s="1"/>
  <c r="N40" i="40" s="1"/>
  <c r="O40" i="40" s="1"/>
  <c r="I40" i="40"/>
  <c r="M39" i="40"/>
  <c r="N39" i="40" s="1"/>
  <c r="O39" i="40" s="1"/>
  <c r="L39" i="40"/>
  <c r="I39" i="40"/>
  <c r="I38" i="40"/>
  <c r="O37" i="40"/>
  <c r="L37" i="40"/>
  <c r="M37" i="40" s="1"/>
  <c r="N37" i="40" s="1"/>
  <c r="I37" i="40"/>
  <c r="M36" i="40"/>
  <c r="N36" i="40" s="1"/>
  <c r="O36" i="40" s="1"/>
  <c r="L36" i="40"/>
  <c r="I36" i="40"/>
  <c r="L35" i="40"/>
  <c r="M35" i="40" s="1"/>
  <c r="N35" i="40" s="1"/>
  <c r="O35" i="40" s="1"/>
  <c r="I35" i="40"/>
  <c r="O34" i="40"/>
  <c r="L34" i="40"/>
  <c r="M34" i="40" s="1"/>
  <c r="N34" i="40" s="1"/>
  <c r="I34" i="40"/>
  <c r="L33" i="40"/>
  <c r="M33" i="40" s="1"/>
  <c r="N33" i="40" s="1"/>
  <c r="O33" i="40" s="1"/>
  <c r="I33" i="40"/>
  <c r="M32" i="40"/>
  <c r="N32" i="40" s="1"/>
  <c r="O32" i="40" s="1"/>
  <c r="L32" i="40"/>
  <c r="I32" i="40"/>
  <c r="M31" i="40"/>
  <c r="N31" i="40" s="1"/>
  <c r="O31" i="40" s="1"/>
  <c r="L31" i="40"/>
  <c r="I31" i="40"/>
  <c r="O30" i="40"/>
  <c r="M30" i="40"/>
  <c r="N30" i="40" s="1"/>
  <c r="L30" i="40"/>
  <c r="I30" i="40"/>
  <c r="L29" i="40"/>
  <c r="M29" i="40" s="1"/>
  <c r="N29" i="40" s="1"/>
  <c r="O29" i="40" s="1"/>
  <c r="I29" i="40"/>
  <c r="L28" i="40"/>
  <c r="M28" i="40" s="1"/>
  <c r="N28" i="40" s="1"/>
  <c r="O28" i="40" s="1"/>
  <c r="I28" i="40"/>
  <c r="L27" i="40"/>
  <c r="M27" i="40" s="1"/>
  <c r="N27" i="40" s="1"/>
  <c r="O27" i="40" s="1"/>
  <c r="I27" i="40"/>
  <c r="O26" i="40"/>
  <c r="N26" i="40"/>
  <c r="L26" i="40"/>
  <c r="M26" i="40" s="1"/>
  <c r="I26" i="40"/>
  <c r="L25" i="40"/>
  <c r="M25" i="40" s="1"/>
  <c r="N25" i="40" s="1"/>
  <c r="O25" i="40" s="1"/>
  <c r="I25" i="40"/>
  <c r="M24" i="40"/>
  <c r="N24" i="40" s="1"/>
  <c r="O24" i="40" s="1"/>
  <c r="L24" i="40"/>
  <c r="I24" i="40"/>
  <c r="N23" i="40"/>
  <c r="O23" i="40" s="1"/>
  <c r="M23" i="40"/>
  <c r="L23" i="40"/>
  <c r="I23" i="40"/>
  <c r="D23" i="40"/>
  <c r="L22" i="40"/>
  <c r="M22" i="40" s="1"/>
  <c r="N22" i="40" s="1"/>
  <c r="O22" i="40" s="1"/>
  <c r="I22" i="40"/>
  <c r="N21" i="40"/>
  <c r="O21" i="40" s="1"/>
  <c r="L21" i="40"/>
  <c r="M21" i="40" s="1"/>
  <c r="I21" i="40"/>
  <c r="D21" i="40"/>
  <c r="O20" i="40"/>
  <c r="L20" i="40"/>
  <c r="M20" i="40" s="1"/>
  <c r="N20" i="40" s="1"/>
  <c r="I20" i="40"/>
  <c r="D20" i="40"/>
  <c r="N19" i="40"/>
  <c r="O19" i="40" s="1"/>
  <c r="M19" i="40"/>
  <c r="L19" i="40"/>
  <c r="I19" i="40"/>
  <c r="D19" i="40"/>
  <c r="L18" i="40"/>
  <c r="M18" i="40" s="1"/>
  <c r="N18" i="40" s="1"/>
  <c r="O18" i="40" s="1"/>
  <c r="I18" i="40"/>
  <c r="L17" i="40"/>
  <c r="M17" i="40" s="1"/>
  <c r="N17" i="40" s="1"/>
  <c r="O17" i="40" s="1"/>
  <c r="I17" i="40"/>
  <c r="D17" i="40"/>
  <c r="O16" i="40"/>
  <c r="L16" i="40"/>
  <c r="M16" i="40" s="1"/>
  <c r="N16" i="40" s="1"/>
  <c r="I16" i="40"/>
  <c r="D16" i="40"/>
  <c r="M15" i="40"/>
  <c r="N15" i="40" s="1"/>
  <c r="O15" i="40" s="1"/>
  <c r="L15" i="40"/>
  <c r="I15" i="40"/>
  <c r="D15" i="40"/>
  <c r="L14" i="40"/>
  <c r="M14" i="40" s="1"/>
  <c r="N14" i="40" s="1"/>
  <c r="O14" i="40" s="1"/>
  <c r="I14" i="40"/>
  <c r="N13" i="40"/>
  <c r="O13" i="40" s="1"/>
  <c r="L13" i="40"/>
  <c r="M13" i="40" s="1"/>
  <c r="I13" i="40"/>
  <c r="D13" i="40"/>
  <c r="L12" i="40"/>
  <c r="M12" i="40" s="1"/>
  <c r="N12" i="40" s="1"/>
  <c r="O12" i="40" s="1"/>
  <c r="I12" i="40"/>
  <c r="D12" i="40"/>
  <c r="N11" i="40"/>
  <c r="O11" i="40" s="1"/>
  <c r="M11" i="40"/>
  <c r="L11" i="40"/>
  <c r="I11" i="40"/>
  <c r="D11" i="40"/>
  <c r="L10" i="40"/>
  <c r="M10" i="40" s="1"/>
  <c r="N10" i="40" s="1"/>
  <c r="O10" i="40" s="1"/>
  <c r="I10" i="40"/>
  <c r="L9" i="40"/>
  <c r="M9" i="40" s="1"/>
  <c r="N9" i="40" s="1"/>
  <c r="O9" i="40" s="1"/>
  <c r="I9" i="40"/>
  <c r="D9" i="40"/>
  <c r="O8" i="40"/>
  <c r="L8" i="40"/>
  <c r="M8" i="40" s="1"/>
  <c r="N8" i="40" s="1"/>
  <c r="I8" i="40"/>
  <c r="D8" i="40"/>
  <c r="I7" i="40"/>
  <c r="D7" i="40"/>
  <c r="O6" i="40"/>
  <c r="J6" i="40"/>
  <c r="B3" i="40"/>
  <c r="D22" i="40" s="1"/>
  <c r="B1" i="40"/>
  <c r="L200" i="39"/>
  <c r="M200" i="39" s="1"/>
  <c r="N200" i="39" s="1"/>
  <c r="O200" i="39" s="1"/>
  <c r="I200" i="39"/>
  <c r="M199" i="39"/>
  <c r="N199" i="39" s="1"/>
  <c r="L199" i="39"/>
  <c r="I199" i="39"/>
  <c r="N198" i="39"/>
  <c r="O198" i="39" s="1"/>
  <c r="M198" i="39"/>
  <c r="L198" i="39"/>
  <c r="I198" i="39"/>
  <c r="M197" i="39"/>
  <c r="N197" i="39" s="1"/>
  <c r="O197" i="39" s="1"/>
  <c r="L197" i="39"/>
  <c r="I197" i="39"/>
  <c r="O196" i="39"/>
  <c r="L196" i="39"/>
  <c r="M196" i="39" s="1"/>
  <c r="N196" i="39" s="1"/>
  <c r="I196" i="39"/>
  <c r="M195" i="39"/>
  <c r="N195" i="39" s="1"/>
  <c r="O195" i="39" s="1"/>
  <c r="L195" i="39"/>
  <c r="I195" i="39"/>
  <c r="N194" i="39"/>
  <c r="L194" i="39"/>
  <c r="M194" i="39" s="1"/>
  <c r="I194" i="39"/>
  <c r="L193" i="39"/>
  <c r="M193" i="39" s="1"/>
  <c r="N193" i="39" s="1"/>
  <c r="O193" i="39" s="1"/>
  <c r="I193" i="39"/>
  <c r="L192" i="39"/>
  <c r="M192" i="39" s="1"/>
  <c r="N192" i="39" s="1"/>
  <c r="I192" i="39"/>
  <c r="M191" i="39"/>
  <c r="N191" i="39" s="1"/>
  <c r="L191" i="39"/>
  <c r="I191" i="39"/>
  <c r="M190" i="39"/>
  <c r="N190" i="39" s="1"/>
  <c r="O190" i="39" s="1"/>
  <c r="L190" i="39"/>
  <c r="I190" i="39"/>
  <c r="M189" i="39"/>
  <c r="N189" i="39" s="1"/>
  <c r="L189" i="39"/>
  <c r="I189" i="39"/>
  <c r="L188" i="39"/>
  <c r="M188" i="39" s="1"/>
  <c r="N188" i="39" s="1"/>
  <c r="O188" i="39" s="1"/>
  <c r="I188" i="39"/>
  <c r="M187" i="39"/>
  <c r="N187" i="39" s="1"/>
  <c r="L187" i="39"/>
  <c r="I187" i="39"/>
  <c r="N186" i="39"/>
  <c r="L186" i="39"/>
  <c r="M186" i="39" s="1"/>
  <c r="I186" i="39"/>
  <c r="N185" i="39"/>
  <c r="O185" i="39" s="1"/>
  <c r="L185" i="39"/>
  <c r="M185" i="39" s="1"/>
  <c r="I185" i="39"/>
  <c r="N184" i="39"/>
  <c r="O184" i="39" s="1"/>
  <c r="L184" i="39"/>
  <c r="M184" i="39" s="1"/>
  <c r="I184" i="39"/>
  <c r="M183" i="39"/>
  <c r="N183" i="39" s="1"/>
  <c r="O183" i="39" s="1"/>
  <c r="L183" i="39"/>
  <c r="I183" i="39"/>
  <c r="N182" i="39"/>
  <c r="M182" i="39"/>
  <c r="L182" i="39"/>
  <c r="I182" i="39"/>
  <c r="M181" i="39"/>
  <c r="N181" i="39" s="1"/>
  <c r="O181" i="39" s="1"/>
  <c r="L181" i="39"/>
  <c r="I181" i="39"/>
  <c r="L180" i="39"/>
  <c r="M180" i="39" s="1"/>
  <c r="N180" i="39" s="1"/>
  <c r="I180" i="39"/>
  <c r="L179" i="39"/>
  <c r="M179" i="39" s="1"/>
  <c r="N179" i="39" s="1"/>
  <c r="O179" i="39" s="1"/>
  <c r="I179" i="39"/>
  <c r="N178" i="39"/>
  <c r="L178" i="39"/>
  <c r="M178" i="39" s="1"/>
  <c r="I178" i="39"/>
  <c r="O177" i="39"/>
  <c r="N177" i="39"/>
  <c r="L177" i="39"/>
  <c r="M177" i="39" s="1"/>
  <c r="I177" i="39"/>
  <c r="L176" i="39"/>
  <c r="M176" i="39" s="1"/>
  <c r="N176" i="39" s="1"/>
  <c r="O176" i="39" s="1"/>
  <c r="I176" i="39"/>
  <c r="M175" i="39"/>
  <c r="N175" i="39" s="1"/>
  <c r="L175" i="39"/>
  <c r="I175" i="39"/>
  <c r="M174" i="39"/>
  <c r="N174" i="39" s="1"/>
  <c r="O174" i="39" s="1"/>
  <c r="L174" i="39"/>
  <c r="I174" i="39"/>
  <c r="M173" i="39"/>
  <c r="N173" i="39" s="1"/>
  <c r="L173" i="39"/>
  <c r="I173" i="39"/>
  <c r="L172" i="39"/>
  <c r="M172" i="39" s="1"/>
  <c r="N172" i="39" s="1"/>
  <c r="O172" i="39" s="1"/>
  <c r="I172" i="39"/>
  <c r="M171" i="39"/>
  <c r="N171" i="39" s="1"/>
  <c r="L171" i="39"/>
  <c r="I171" i="39"/>
  <c r="N170" i="39"/>
  <c r="L170" i="39"/>
  <c r="M170" i="39" s="1"/>
  <c r="I170" i="39"/>
  <c r="N169" i="39"/>
  <c r="O169" i="39" s="1"/>
  <c r="L169" i="39"/>
  <c r="M169" i="39" s="1"/>
  <c r="I169" i="39"/>
  <c r="N168" i="39"/>
  <c r="O168" i="39" s="1"/>
  <c r="L168" i="39"/>
  <c r="M168" i="39" s="1"/>
  <c r="I168" i="39"/>
  <c r="M167" i="39"/>
  <c r="N167" i="39" s="1"/>
  <c r="O167" i="39" s="1"/>
  <c r="L167" i="39"/>
  <c r="I167" i="39"/>
  <c r="N166" i="39"/>
  <c r="M166" i="39"/>
  <c r="L166" i="39"/>
  <c r="I166" i="39"/>
  <c r="M165" i="39"/>
  <c r="N165" i="39" s="1"/>
  <c r="O165" i="39" s="1"/>
  <c r="L165" i="39"/>
  <c r="I165" i="39"/>
  <c r="L164" i="39"/>
  <c r="M164" i="39" s="1"/>
  <c r="N164" i="39" s="1"/>
  <c r="I164" i="39"/>
  <c r="L163" i="39"/>
  <c r="M163" i="39" s="1"/>
  <c r="N163" i="39" s="1"/>
  <c r="O163" i="39" s="1"/>
  <c r="I163" i="39"/>
  <c r="N162" i="39"/>
  <c r="L162" i="39"/>
  <c r="M162" i="39" s="1"/>
  <c r="I162" i="39"/>
  <c r="O161" i="39"/>
  <c r="N161" i="39"/>
  <c r="L161" i="39"/>
  <c r="M161" i="39" s="1"/>
  <c r="I161" i="39"/>
  <c r="L160" i="39"/>
  <c r="M160" i="39" s="1"/>
  <c r="N160" i="39" s="1"/>
  <c r="O160" i="39" s="1"/>
  <c r="I160" i="39"/>
  <c r="M159" i="39"/>
  <c r="N159" i="39" s="1"/>
  <c r="L159" i="39"/>
  <c r="I159" i="39"/>
  <c r="M158" i="39"/>
  <c r="N158" i="39" s="1"/>
  <c r="O158" i="39" s="1"/>
  <c r="L158" i="39"/>
  <c r="I158" i="39"/>
  <c r="M157" i="39"/>
  <c r="N157" i="39" s="1"/>
  <c r="L157" i="39"/>
  <c r="I157" i="39"/>
  <c r="L156" i="39"/>
  <c r="M156" i="39" s="1"/>
  <c r="N156" i="39" s="1"/>
  <c r="O156" i="39" s="1"/>
  <c r="I156" i="39"/>
  <c r="M155" i="39"/>
  <c r="N155" i="39" s="1"/>
  <c r="L155" i="39"/>
  <c r="I155" i="39"/>
  <c r="N154" i="39"/>
  <c r="L154" i="39"/>
  <c r="M154" i="39" s="1"/>
  <c r="I154" i="39"/>
  <c r="N153" i="39"/>
  <c r="O153" i="39" s="1"/>
  <c r="L153" i="39"/>
  <c r="M153" i="39" s="1"/>
  <c r="I153" i="39"/>
  <c r="N152" i="39"/>
  <c r="O152" i="39" s="1"/>
  <c r="L152" i="39"/>
  <c r="M152" i="39" s="1"/>
  <c r="I152" i="39"/>
  <c r="M151" i="39"/>
  <c r="N151" i="39" s="1"/>
  <c r="O151" i="39" s="1"/>
  <c r="L151" i="39"/>
  <c r="I151" i="39"/>
  <c r="N150" i="39"/>
  <c r="M150" i="39"/>
  <c r="L150" i="39"/>
  <c r="I150" i="39"/>
  <c r="M149" i="39"/>
  <c r="N149" i="39" s="1"/>
  <c r="O149" i="39" s="1"/>
  <c r="L149" i="39"/>
  <c r="I149" i="39"/>
  <c r="L148" i="39"/>
  <c r="M148" i="39" s="1"/>
  <c r="N148" i="39" s="1"/>
  <c r="I148" i="39"/>
  <c r="L147" i="39"/>
  <c r="M147" i="39" s="1"/>
  <c r="N147" i="39" s="1"/>
  <c r="O147" i="39" s="1"/>
  <c r="I147" i="39"/>
  <c r="N146" i="39"/>
  <c r="L146" i="39"/>
  <c r="M146" i="39" s="1"/>
  <c r="I146" i="39"/>
  <c r="O145" i="39"/>
  <c r="N145" i="39"/>
  <c r="L145" i="39"/>
  <c r="M145" i="39" s="1"/>
  <c r="I145" i="39"/>
  <c r="L144" i="39"/>
  <c r="M144" i="39" s="1"/>
  <c r="N144" i="39" s="1"/>
  <c r="O144" i="39" s="1"/>
  <c r="I144" i="39"/>
  <c r="M143" i="39"/>
  <c r="N143" i="39" s="1"/>
  <c r="O143" i="39" s="1"/>
  <c r="L143" i="39"/>
  <c r="I143" i="39"/>
  <c r="M142" i="39"/>
  <c r="N142" i="39" s="1"/>
  <c r="O142" i="39" s="1"/>
  <c r="L142" i="39"/>
  <c r="I142" i="39"/>
  <c r="O141" i="39"/>
  <c r="M141" i="39"/>
  <c r="N141" i="39" s="1"/>
  <c r="L141" i="39"/>
  <c r="I141" i="39"/>
  <c r="M140" i="39"/>
  <c r="N140" i="39" s="1"/>
  <c r="O140" i="39" s="1"/>
  <c r="L140" i="39"/>
  <c r="I140" i="39"/>
  <c r="O139" i="39"/>
  <c r="L139" i="39"/>
  <c r="M139" i="39" s="1"/>
  <c r="N139" i="39" s="1"/>
  <c r="I139" i="39"/>
  <c r="N138" i="39"/>
  <c r="L138" i="39"/>
  <c r="M138" i="39" s="1"/>
  <c r="I138" i="39"/>
  <c r="L137" i="39"/>
  <c r="M137" i="39" s="1"/>
  <c r="N137" i="39" s="1"/>
  <c r="O137" i="39" s="1"/>
  <c r="I137" i="39"/>
  <c r="N136" i="39"/>
  <c r="M136" i="39"/>
  <c r="L136" i="39"/>
  <c r="I136" i="39"/>
  <c r="N135" i="39"/>
  <c r="M135" i="39"/>
  <c r="L135" i="39"/>
  <c r="I135" i="39"/>
  <c r="N134" i="39"/>
  <c r="M134" i="39"/>
  <c r="L134" i="39"/>
  <c r="I134" i="39"/>
  <c r="M133" i="39"/>
  <c r="N133" i="39" s="1"/>
  <c r="O133" i="39" s="1"/>
  <c r="L133" i="39"/>
  <c r="I133" i="39"/>
  <c r="L132" i="39"/>
  <c r="M132" i="39" s="1"/>
  <c r="N132" i="39" s="1"/>
  <c r="O132" i="39" s="1"/>
  <c r="I132" i="39"/>
  <c r="L131" i="39"/>
  <c r="M131" i="39" s="1"/>
  <c r="N131" i="39" s="1"/>
  <c r="O131" i="39" s="1"/>
  <c r="I131" i="39"/>
  <c r="N130" i="39"/>
  <c r="O130" i="39" s="1"/>
  <c r="L130" i="39"/>
  <c r="M130" i="39" s="1"/>
  <c r="I130" i="39"/>
  <c r="L129" i="39"/>
  <c r="M129" i="39" s="1"/>
  <c r="N129" i="39" s="1"/>
  <c r="O129" i="39" s="1"/>
  <c r="I129" i="39"/>
  <c r="M128" i="39"/>
  <c r="N128" i="39" s="1"/>
  <c r="O128" i="39" s="1"/>
  <c r="L128" i="39"/>
  <c r="I128" i="39"/>
  <c r="N127" i="39"/>
  <c r="O127" i="39" s="1"/>
  <c r="M127" i="39"/>
  <c r="L127" i="39"/>
  <c r="I127" i="39"/>
  <c r="N126" i="39"/>
  <c r="O126" i="39" s="1"/>
  <c r="M126" i="39"/>
  <c r="L126" i="39"/>
  <c r="I126" i="39"/>
  <c r="M125" i="39"/>
  <c r="N125" i="39" s="1"/>
  <c r="O125" i="39" s="1"/>
  <c r="L125" i="39"/>
  <c r="I125" i="39"/>
  <c r="O124" i="39"/>
  <c r="M124" i="39"/>
  <c r="N124" i="39" s="1"/>
  <c r="L124" i="39"/>
  <c r="I124" i="39"/>
  <c r="N123" i="39"/>
  <c r="O123" i="39" s="1"/>
  <c r="M123" i="39"/>
  <c r="L123" i="39"/>
  <c r="I123" i="39"/>
  <c r="L122" i="39"/>
  <c r="M122" i="39" s="1"/>
  <c r="N122" i="39" s="1"/>
  <c r="O122" i="39" s="1"/>
  <c r="I122" i="39"/>
  <c r="N121" i="39"/>
  <c r="L121" i="39"/>
  <c r="M121" i="39" s="1"/>
  <c r="I121" i="39"/>
  <c r="L120" i="39"/>
  <c r="M120" i="39" s="1"/>
  <c r="N120" i="39" s="1"/>
  <c r="O120" i="39" s="1"/>
  <c r="I120" i="39"/>
  <c r="N119" i="39"/>
  <c r="M119" i="39"/>
  <c r="L119" i="39"/>
  <c r="I119" i="39"/>
  <c r="M118" i="39"/>
  <c r="N118" i="39" s="1"/>
  <c r="O118" i="39" s="1"/>
  <c r="L118" i="39"/>
  <c r="I118" i="39"/>
  <c r="L117" i="39"/>
  <c r="M117" i="39" s="1"/>
  <c r="N117" i="39" s="1"/>
  <c r="O117" i="39" s="1"/>
  <c r="I117" i="39"/>
  <c r="M116" i="39"/>
  <c r="N116" i="39" s="1"/>
  <c r="O116" i="39" s="1"/>
  <c r="L116" i="39"/>
  <c r="I116" i="39"/>
  <c r="M115" i="39"/>
  <c r="N115" i="39" s="1"/>
  <c r="O115" i="39" s="1"/>
  <c r="L115" i="39"/>
  <c r="I115" i="39"/>
  <c r="O114" i="39"/>
  <c r="L114" i="39"/>
  <c r="M114" i="39" s="1"/>
  <c r="N114" i="39" s="1"/>
  <c r="I114" i="39"/>
  <c r="N113" i="39"/>
  <c r="O113" i="39" s="1"/>
  <c r="L113" i="39"/>
  <c r="M113" i="39" s="1"/>
  <c r="I113" i="39"/>
  <c r="L112" i="39"/>
  <c r="M112" i="39" s="1"/>
  <c r="N112" i="39" s="1"/>
  <c r="O112" i="39" s="1"/>
  <c r="I112" i="39"/>
  <c r="M111" i="39"/>
  <c r="N111" i="39" s="1"/>
  <c r="O111" i="39" s="1"/>
  <c r="L111" i="39"/>
  <c r="I111" i="39"/>
  <c r="O110" i="39"/>
  <c r="M110" i="39"/>
  <c r="N110" i="39" s="1"/>
  <c r="L110" i="39"/>
  <c r="I110" i="39"/>
  <c r="O109" i="39"/>
  <c r="L109" i="39"/>
  <c r="M109" i="39" s="1"/>
  <c r="N109" i="39" s="1"/>
  <c r="I109" i="39"/>
  <c r="L108" i="39"/>
  <c r="M108" i="39" s="1"/>
  <c r="N108" i="39" s="1"/>
  <c r="O108" i="39" s="1"/>
  <c r="I108" i="39"/>
  <c r="L107" i="39"/>
  <c r="M107" i="39" s="1"/>
  <c r="N107" i="39" s="1"/>
  <c r="O107" i="39" s="1"/>
  <c r="I107" i="39"/>
  <c r="N106" i="39"/>
  <c r="O106" i="39" s="1"/>
  <c r="M106" i="39"/>
  <c r="L106" i="39"/>
  <c r="I106" i="39"/>
  <c r="N105" i="39"/>
  <c r="O105" i="39" s="1"/>
  <c r="M105" i="39"/>
  <c r="L105" i="39"/>
  <c r="I105" i="39"/>
  <c r="M104" i="39"/>
  <c r="N104" i="39" s="1"/>
  <c r="O104" i="39" s="1"/>
  <c r="L104" i="39"/>
  <c r="I104" i="39"/>
  <c r="M103" i="39"/>
  <c r="N103" i="39" s="1"/>
  <c r="O103" i="39" s="1"/>
  <c r="L103" i="39"/>
  <c r="I103" i="39"/>
  <c r="M102" i="39"/>
  <c r="N102" i="39" s="1"/>
  <c r="O102" i="39" s="1"/>
  <c r="L102" i="39"/>
  <c r="I102" i="39"/>
  <c r="O101" i="39"/>
  <c r="L101" i="39"/>
  <c r="M101" i="39" s="1"/>
  <c r="N101" i="39" s="1"/>
  <c r="I101" i="39"/>
  <c r="L100" i="39"/>
  <c r="M100" i="39" s="1"/>
  <c r="N100" i="39" s="1"/>
  <c r="O100" i="39" s="1"/>
  <c r="I100" i="39"/>
  <c r="L99" i="39"/>
  <c r="M99" i="39" s="1"/>
  <c r="N99" i="39" s="1"/>
  <c r="O99" i="39" s="1"/>
  <c r="I99" i="39"/>
  <c r="N98" i="39"/>
  <c r="O98" i="39" s="1"/>
  <c r="M98" i="39"/>
  <c r="L98" i="39"/>
  <c r="I98" i="39"/>
  <c r="N97" i="39"/>
  <c r="O97" i="39" s="1"/>
  <c r="M97" i="39"/>
  <c r="L97" i="39"/>
  <c r="I97" i="39"/>
  <c r="M96" i="39"/>
  <c r="N96" i="39" s="1"/>
  <c r="O96" i="39" s="1"/>
  <c r="L96" i="39"/>
  <c r="I96" i="39"/>
  <c r="M95" i="39"/>
  <c r="N95" i="39" s="1"/>
  <c r="O95" i="39" s="1"/>
  <c r="L95" i="39"/>
  <c r="I95" i="39"/>
  <c r="O94" i="39"/>
  <c r="M94" i="39"/>
  <c r="N94" i="39" s="1"/>
  <c r="L94" i="39"/>
  <c r="I94" i="39"/>
  <c r="O93" i="39"/>
  <c r="L93" i="39"/>
  <c r="M93" i="39" s="1"/>
  <c r="N93" i="39" s="1"/>
  <c r="I93" i="39"/>
  <c r="L92" i="39"/>
  <c r="M92" i="39" s="1"/>
  <c r="N92" i="39" s="1"/>
  <c r="O92" i="39" s="1"/>
  <c r="I92" i="39"/>
  <c r="L91" i="39"/>
  <c r="M91" i="39" s="1"/>
  <c r="N91" i="39" s="1"/>
  <c r="O91" i="39" s="1"/>
  <c r="I91" i="39"/>
  <c r="N90" i="39"/>
  <c r="O90" i="39" s="1"/>
  <c r="M90" i="39"/>
  <c r="L90" i="39"/>
  <c r="I90" i="39"/>
  <c r="N89" i="39"/>
  <c r="O89" i="39" s="1"/>
  <c r="M89" i="39"/>
  <c r="L89" i="39"/>
  <c r="I89" i="39"/>
  <c r="M88" i="39"/>
  <c r="N88" i="39" s="1"/>
  <c r="O88" i="39" s="1"/>
  <c r="L88" i="39"/>
  <c r="I88" i="39"/>
  <c r="M87" i="39"/>
  <c r="N87" i="39" s="1"/>
  <c r="O87" i="39" s="1"/>
  <c r="L87" i="39"/>
  <c r="I87" i="39"/>
  <c r="O86" i="39"/>
  <c r="M86" i="39"/>
  <c r="N86" i="39" s="1"/>
  <c r="L86" i="39"/>
  <c r="I86" i="39"/>
  <c r="L85" i="39"/>
  <c r="M85" i="39" s="1"/>
  <c r="N85" i="39" s="1"/>
  <c r="O85" i="39" s="1"/>
  <c r="I85" i="39"/>
  <c r="L84" i="39"/>
  <c r="M84" i="39" s="1"/>
  <c r="N84" i="39" s="1"/>
  <c r="O84" i="39" s="1"/>
  <c r="I84" i="39"/>
  <c r="N83" i="39"/>
  <c r="O83" i="39" s="1"/>
  <c r="L83" i="39"/>
  <c r="M83" i="39" s="1"/>
  <c r="I83" i="39"/>
  <c r="N82" i="39"/>
  <c r="O82" i="39" s="1"/>
  <c r="M82" i="39"/>
  <c r="L82" i="39"/>
  <c r="I82" i="39"/>
  <c r="N81" i="39"/>
  <c r="O81" i="39" s="1"/>
  <c r="M81" i="39"/>
  <c r="L81" i="39"/>
  <c r="I81" i="39"/>
  <c r="M80" i="39"/>
  <c r="N80" i="39" s="1"/>
  <c r="O80" i="39" s="1"/>
  <c r="L80" i="39"/>
  <c r="I80" i="39"/>
  <c r="M79" i="39"/>
  <c r="N79" i="39" s="1"/>
  <c r="O79" i="39" s="1"/>
  <c r="L79" i="39"/>
  <c r="I79" i="39"/>
  <c r="M78" i="39"/>
  <c r="N78" i="39" s="1"/>
  <c r="O78" i="39" s="1"/>
  <c r="L78" i="39"/>
  <c r="I78" i="39"/>
  <c r="L77" i="39"/>
  <c r="M77" i="39" s="1"/>
  <c r="N77" i="39" s="1"/>
  <c r="O77" i="39" s="1"/>
  <c r="I77" i="39"/>
  <c r="O76" i="39"/>
  <c r="L76" i="39"/>
  <c r="M76" i="39" s="1"/>
  <c r="N76" i="39" s="1"/>
  <c r="I76" i="39"/>
  <c r="L75" i="39"/>
  <c r="M75" i="39" s="1"/>
  <c r="N75" i="39" s="1"/>
  <c r="O75" i="39" s="1"/>
  <c r="I75" i="39"/>
  <c r="N74" i="39"/>
  <c r="O74" i="39" s="1"/>
  <c r="M74" i="39"/>
  <c r="L74" i="39"/>
  <c r="I74" i="39"/>
  <c r="N73" i="39"/>
  <c r="O73" i="39" s="1"/>
  <c r="M73" i="39"/>
  <c r="L73" i="39"/>
  <c r="I73" i="39"/>
  <c r="M72" i="39"/>
  <c r="N72" i="39" s="1"/>
  <c r="O72" i="39" s="1"/>
  <c r="L72" i="39"/>
  <c r="I72" i="39"/>
  <c r="M71" i="39"/>
  <c r="N71" i="39" s="1"/>
  <c r="O71" i="39" s="1"/>
  <c r="L71" i="39"/>
  <c r="I71" i="39"/>
  <c r="O70" i="39"/>
  <c r="M70" i="39"/>
  <c r="N70" i="39" s="1"/>
  <c r="L70" i="39"/>
  <c r="I70" i="39"/>
  <c r="O69" i="39"/>
  <c r="I69" i="39"/>
  <c r="L68" i="39"/>
  <c r="M68" i="39" s="1"/>
  <c r="N68" i="39" s="1"/>
  <c r="O68" i="39" s="1"/>
  <c r="I68" i="39"/>
  <c r="N67" i="39"/>
  <c r="O67" i="39" s="1"/>
  <c r="M67" i="39"/>
  <c r="L67" i="39"/>
  <c r="I67" i="39"/>
  <c r="N66" i="39"/>
  <c r="O66" i="39" s="1"/>
  <c r="M66" i="39"/>
  <c r="L66" i="39"/>
  <c r="I66" i="39"/>
  <c r="M65" i="39"/>
  <c r="N65" i="39" s="1"/>
  <c r="O65" i="39" s="1"/>
  <c r="L65" i="39"/>
  <c r="I65" i="39"/>
  <c r="M64" i="39"/>
  <c r="N64" i="39" s="1"/>
  <c r="O64" i="39" s="1"/>
  <c r="L64" i="39"/>
  <c r="I64" i="39"/>
  <c r="M63" i="39"/>
  <c r="N63" i="39" s="1"/>
  <c r="O63" i="39" s="1"/>
  <c r="L63" i="39"/>
  <c r="I63" i="39"/>
  <c r="L62" i="39"/>
  <c r="M62" i="39" s="1"/>
  <c r="N62" i="39" s="1"/>
  <c r="O62" i="39" s="1"/>
  <c r="I62" i="39"/>
  <c r="L61" i="39"/>
  <c r="M61" i="39" s="1"/>
  <c r="N61" i="39" s="1"/>
  <c r="O61" i="39" s="1"/>
  <c r="I61" i="39"/>
  <c r="L60" i="39"/>
  <c r="M60" i="39" s="1"/>
  <c r="N60" i="39" s="1"/>
  <c r="O60" i="39" s="1"/>
  <c r="I60" i="39"/>
  <c r="N59" i="39"/>
  <c r="O59" i="39" s="1"/>
  <c r="M59" i="39"/>
  <c r="L59" i="39"/>
  <c r="I59" i="39"/>
  <c r="N58" i="39"/>
  <c r="O58" i="39" s="1"/>
  <c r="M58" i="39"/>
  <c r="L58" i="39"/>
  <c r="I58" i="39"/>
  <c r="M57" i="39"/>
  <c r="N57" i="39" s="1"/>
  <c r="O57" i="39" s="1"/>
  <c r="L57" i="39"/>
  <c r="I57" i="39"/>
  <c r="M56" i="39"/>
  <c r="N56" i="39" s="1"/>
  <c r="O56" i="39" s="1"/>
  <c r="L56" i="39"/>
  <c r="I56" i="39"/>
  <c r="O55" i="39"/>
  <c r="M55" i="39"/>
  <c r="N55" i="39" s="1"/>
  <c r="L55" i="39"/>
  <c r="I55" i="39"/>
  <c r="L54" i="39"/>
  <c r="M54" i="39" s="1"/>
  <c r="N54" i="39" s="1"/>
  <c r="O54" i="39" s="1"/>
  <c r="I54" i="39"/>
  <c r="L53" i="39"/>
  <c r="M53" i="39" s="1"/>
  <c r="N53" i="39" s="1"/>
  <c r="O53" i="39" s="1"/>
  <c r="I53" i="39"/>
  <c r="N52" i="39"/>
  <c r="O52" i="39" s="1"/>
  <c r="L52" i="39"/>
  <c r="M52" i="39" s="1"/>
  <c r="I52" i="39"/>
  <c r="N51" i="39"/>
  <c r="O51" i="39" s="1"/>
  <c r="M51" i="39"/>
  <c r="L51" i="39"/>
  <c r="I51" i="39"/>
  <c r="N50" i="39"/>
  <c r="O50" i="39" s="1"/>
  <c r="M50" i="39"/>
  <c r="L50" i="39"/>
  <c r="I50" i="39"/>
  <c r="M49" i="39"/>
  <c r="N49" i="39" s="1"/>
  <c r="O49" i="39" s="1"/>
  <c r="L49" i="39"/>
  <c r="I49" i="39"/>
  <c r="M48" i="39"/>
  <c r="N48" i="39" s="1"/>
  <c r="O48" i="39" s="1"/>
  <c r="L48" i="39"/>
  <c r="I48" i="39"/>
  <c r="M47" i="39"/>
  <c r="N47" i="39" s="1"/>
  <c r="O47" i="39" s="1"/>
  <c r="L47" i="39"/>
  <c r="I47" i="39"/>
  <c r="L46" i="39"/>
  <c r="M46" i="39" s="1"/>
  <c r="N46" i="39" s="1"/>
  <c r="O46" i="39" s="1"/>
  <c r="I46" i="39"/>
  <c r="O45" i="39"/>
  <c r="L45" i="39"/>
  <c r="M45" i="39" s="1"/>
  <c r="N45" i="39" s="1"/>
  <c r="I45" i="39"/>
  <c r="L44" i="39"/>
  <c r="M44" i="39" s="1"/>
  <c r="N44" i="39" s="1"/>
  <c r="O44" i="39" s="1"/>
  <c r="I44" i="39"/>
  <c r="N43" i="39"/>
  <c r="O43" i="39" s="1"/>
  <c r="M43" i="39"/>
  <c r="L43" i="39"/>
  <c r="I43" i="39"/>
  <c r="N42" i="39"/>
  <c r="O42" i="39" s="1"/>
  <c r="M42" i="39"/>
  <c r="L42" i="39"/>
  <c r="I42" i="39"/>
  <c r="M41" i="39"/>
  <c r="N41" i="39" s="1"/>
  <c r="O41" i="39" s="1"/>
  <c r="L41" i="39"/>
  <c r="I41" i="39"/>
  <c r="M40" i="39"/>
  <c r="N40" i="39" s="1"/>
  <c r="O40" i="39" s="1"/>
  <c r="L40" i="39"/>
  <c r="I40" i="39"/>
  <c r="O39" i="39"/>
  <c r="M39" i="39"/>
  <c r="N39" i="39" s="1"/>
  <c r="L39" i="39"/>
  <c r="I39" i="39"/>
  <c r="O38" i="39"/>
  <c r="I38" i="39"/>
  <c r="L37" i="39"/>
  <c r="M37" i="39" s="1"/>
  <c r="N37" i="39" s="1"/>
  <c r="O37" i="39" s="1"/>
  <c r="I37" i="39"/>
  <c r="N36" i="39"/>
  <c r="O36" i="39" s="1"/>
  <c r="M36" i="39"/>
  <c r="L36" i="39"/>
  <c r="I36" i="39"/>
  <c r="N35" i="39"/>
  <c r="O35" i="39" s="1"/>
  <c r="M35" i="39"/>
  <c r="L35" i="39"/>
  <c r="I35" i="39"/>
  <c r="M34" i="39"/>
  <c r="N34" i="39" s="1"/>
  <c r="O34" i="39" s="1"/>
  <c r="L34" i="39"/>
  <c r="I34" i="39"/>
  <c r="M33" i="39"/>
  <c r="N33" i="39" s="1"/>
  <c r="O33" i="39" s="1"/>
  <c r="L33" i="39"/>
  <c r="I33" i="39"/>
  <c r="M32" i="39"/>
  <c r="N32" i="39" s="1"/>
  <c r="O32" i="39" s="1"/>
  <c r="L32" i="39"/>
  <c r="I32" i="39"/>
  <c r="L31" i="39"/>
  <c r="M31" i="39" s="1"/>
  <c r="N31" i="39" s="1"/>
  <c r="O31" i="39" s="1"/>
  <c r="I31" i="39"/>
  <c r="L30" i="39"/>
  <c r="M30" i="39" s="1"/>
  <c r="N30" i="39" s="1"/>
  <c r="O30" i="39" s="1"/>
  <c r="I30" i="39"/>
  <c r="L29" i="39"/>
  <c r="M29" i="39" s="1"/>
  <c r="N29" i="39" s="1"/>
  <c r="O29" i="39" s="1"/>
  <c r="I29" i="39"/>
  <c r="N28" i="39"/>
  <c r="O28" i="39" s="1"/>
  <c r="M28" i="39"/>
  <c r="L28" i="39"/>
  <c r="I28" i="39"/>
  <c r="N27" i="39"/>
  <c r="O27" i="39" s="1"/>
  <c r="M27" i="39"/>
  <c r="L27" i="39"/>
  <c r="I27" i="39"/>
  <c r="M26" i="39"/>
  <c r="N26" i="39" s="1"/>
  <c r="O26" i="39" s="1"/>
  <c r="L26" i="39"/>
  <c r="I26" i="39"/>
  <c r="M25" i="39"/>
  <c r="N25" i="39" s="1"/>
  <c r="O25" i="39" s="1"/>
  <c r="L25" i="39"/>
  <c r="I25" i="39"/>
  <c r="O24" i="39"/>
  <c r="M24" i="39"/>
  <c r="N24" i="39" s="1"/>
  <c r="L24" i="39"/>
  <c r="I24" i="39"/>
  <c r="L23" i="39"/>
  <c r="M23" i="39" s="1"/>
  <c r="N23" i="39" s="1"/>
  <c r="O23" i="39" s="1"/>
  <c r="I23" i="39"/>
  <c r="D23" i="39"/>
  <c r="M22" i="39"/>
  <c r="N22" i="39" s="1"/>
  <c r="O22" i="39" s="1"/>
  <c r="L22" i="39"/>
  <c r="I22" i="39"/>
  <c r="D22" i="39"/>
  <c r="N21" i="39"/>
  <c r="O21" i="39" s="1"/>
  <c r="M21" i="39"/>
  <c r="L21" i="39"/>
  <c r="I21" i="39"/>
  <c r="D21" i="39"/>
  <c r="L20" i="39"/>
  <c r="M20" i="39" s="1"/>
  <c r="N20" i="39" s="1"/>
  <c r="O20" i="39" s="1"/>
  <c r="I20" i="39"/>
  <c r="L19" i="39"/>
  <c r="M19" i="39" s="1"/>
  <c r="N19" i="39" s="1"/>
  <c r="O19" i="39" s="1"/>
  <c r="I19" i="39"/>
  <c r="D19" i="39"/>
  <c r="M18" i="39"/>
  <c r="N18" i="39" s="1"/>
  <c r="O18" i="39" s="1"/>
  <c r="L18" i="39"/>
  <c r="I18" i="39"/>
  <c r="D18" i="39"/>
  <c r="N17" i="39"/>
  <c r="O17" i="39" s="1"/>
  <c r="M17" i="39"/>
  <c r="L17" i="39"/>
  <c r="I17" i="39"/>
  <c r="D17" i="39"/>
  <c r="L16" i="39"/>
  <c r="M16" i="39" s="1"/>
  <c r="N16" i="39" s="1"/>
  <c r="O16" i="39" s="1"/>
  <c r="I16" i="39"/>
  <c r="L15" i="39"/>
  <c r="M15" i="39" s="1"/>
  <c r="N15" i="39" s="1"/>
  <c r="O15" i="39" s="1"/>
  <c r="I15" i="39"/>
  <c r="D15" i="39"/>
  <c r="M14" i="39"/>
  <c r="N14" i="39" s="1"/>
  <c r="O14" i="39" s="1"/>
  <c r="L14" i="39"/>
  <c r="I14" i="39"/>
  <c r="D14" i="39"/>
  <c r="N13" i="39"/>
  <c r="O13" i="39" s="1"/>
  <c r="M13" i="39"/>
  <c r="L13" i="39"/>
  <c r="I13" i="39"/>
  <c r="D13" i="39"/>
  <c r="L12" i="39"/>
  <c r="M12" i="39" s="1"/>
  <c r="N12" i="39" s="1"/>
  <c r="O12" i="39" s="1"/>
  <c r="I12" i="39"/>
  <c r="L11" i="39"/>
  <c r="M11" i="39" s="1"/>
  <c r="N11" i="39" s="1"/>
  <c r="O11" i="39" s="1"/>
  <c r="I11" i="39"/>
  <c r="D11" i="39"/>
  <c r="M10" i="39"/>
  <c r="N10" i="39" s="1"/>
  <c r="O10" i="39" s="1"/>
  <c r="L10" i="39"/>
  <c r="I10" i="39"/>
  <c r="D10" i="39"/>
  <c r="N9" i="39"/>
  <c r="O9" i="39" s="1"/>
  <c r="M9" i="39"/>
  <c r="L9" i="39"/>
  <c r="I9" i="39"/>
  <c r="D9" i="39"/>
  <c r="L8" i="39"/>
  <c r="M8" i="39" s="1"/>
  <c r="N8" i="39" s="1"/>
  <c r="O8" i="39" s="1"/>
  <c r="I8" i="39"/>
  <c r="I7" i="39"/>
  <c r="D7" i="39"/>
  <c r="J6" i="39"/>
  <c r="O6" i="39" s="1"/>
  <c r="B3" i="39"/>
  <c r="D6" i="39" s="1"/>
  <c r="B1" i="39"/>
  <c r="L200" i="38"/>
  <c r="M200" i="38" s="1"/>
  <c r="N200" i="38" s="1"/>
  <c r="O200" i="38" s="1"/>
  <c r="I200" i="38"/>
  <c r="O199" i="38"/>
  <c r="M199" i="38"/>
  <c r="N199" i="38" s="1"/>
  <c r="L199" i="38"/>
  <c r="I199" i="38"/>
  <c r="L198" i="38"/>
  <c r="M198" i="38" s="1"/>
  <c r="N198" i="38" s="1"/>
  <c r="O198" i="38" s="1"/>
  <c r="I198" i="38"/>
  <c r="O197" i="38"/>
  <c r="L197" i="38"/>
  <c r="M197" i="38" s="1"/>
  <c r="N197" i="38" s="1"/>
  <c r="I197" i="38"/>
  <c r="L196" i="38"/>
  <c r="M196" i="38" s="1"/>
  <c r="N196" i="38" s="1"/>
  <c r="O196" i="38" s="1"/>
  <c r="I196" i="38"/>
  <c r="N195" i="38"/>
  <c r="O195" i="38" s="1"/>
  <c r="M195" i="38"/>
  <c r="L195" i="38"/>
  <c r="I195" i="38"/>
  <c r="N194" i="38"/>
  <c r="M194" i="38"/>
  <c r="L194" i="38"/>
  <c r="I194" i="38"/>
  <c r="O193" i="38"/>
  <c r="M193" i="38"/>
  <c r="N193" i="38" s="1"/>
  <c r="L193" i="38"/>
  <c r="I193" i="38"/>
  <c r="M192" i="38"/>
  <c r="N192" i="38" s="1"/>
  <c r="L192" i="38"/>
  <c r="I192" i="38"/>
  <c r="M191" i="38"/>
  <c r="N191" i="38" s="1"/>
  <c r="O191" i="38" s="1"/>
  <c r="L191" i="38"/>
  <c r="I191" i="38"/>
  <c r="N190" i="38"/>
  <c r="O190" i="38" s="1"/>
  <c r="L190" i="38"/>
  <c r="M190" i="38" s="1"/>
  <c r="I190" i="38"/>
  <c r="L189" i="38"/>
  <c r="M189" i="38" s="1"/>
  <c r="N189" i="38" s="1"/>
  <c r="O189" i="38" s="1"/>
  <c r="I189" i="38"/>
  <c r="O188" i="38"/>
  <c r="L188" i="38"/>
  <c r="M188" i="38" s="1"/>
  <c r="N188" i="38" s="1"/>
  <c r="I188" i="38"/>
  <c r="L187" i="38"/>
  <c r="M187" i="38" s="1"/>
  <c r="N187" i="38" s="1"/>
  <c r="O187" i="38" s="1"/>
  <c r="I187" i="38"/>
  <c r="O186" i="38"/>
  <c r="N186" i="38"/>
  <c r="M186" i="38"/>
  <c r="L186" i="38"/>
  <c r="I186" i="38"/>
  <c r="L185" i="38"/>
  <c r="M185" i="38" s="1"/>
  <c r="N185" i="38" s="1"/>
  <c r="O185" i="38" s="1"/>
  <c r="I185" i="38"/>
  <c r="M184" i="38"/>
  <c r="N184" i="38" s="1"/>
  <c r="L184" i="38"/>
  <c r="I184" i="38"/>
  <c r="N183" i="38"/>
  <c r="O183" i="38" s="1"/>
  <c r="M183" i="38"/>
  <c r="L183" i="38"/>
  <c r="I183" i="38"/>
  <c r="M182" i="38"/>
  <c r="N182" i="38" s="1"/>
  <c r="O182" i="38" s="1"/>
  <c r="L182" i="38"/>
  <c r="I182" i="38"/>
  <c r="L181" i="38"/>
  <c r="M181" i="38" s="1"/>
  <c r="N181" i="38" s="1"/>
  <c r="O181" i="38" s="1"/>
  <c r="I181" i="38"/>
  <c r="M180" i="38"/>
  <c r="N180" i="38" s="1"/>
  <c r="O180" i="38" s="1"/>
  <c r="L180" i="38"/>
  <c r="I180" i="38"/>
  <c r="M179" i="38"/>
  <c r="N179" i="38" s="1"/>
  <c r="O179" i="38" s="1"/>
  <c r="L179" i="38"/>
  <c r="I179" i="38"/>
  <c r="N178" i="38"/>
  <c r="O178" i="38" s="1"/>
  <c r="M178" i="38"/>
  <c r="L178" i="38"/>
  <c r="I178" i="38"/>
  <c r="O177" i="38"/>
  <c r="M177" i="38"/>
  <c r="N177" i="38" s="1"/>
  <c r="L177" i="38"/>
  <c r="I177" i="38"/>
  <c r="L176" i="38"/>
  <c r="M176" i="38" s="1"/>
  <c r="N176" i="38" s="1"/>
  <c r="O176" i="38" s="1"/>
  <c r="I176" i="38"/>
  <c r="O175" i="38"/>
  <c r="M175" i="38"/>
  <c r="N175" i="38" s="1"/>
  <c r="L175" i="38"/>
  <c r="I175" i="38"/>
  <c r="L174" i="38"/>
  <c r="M174" i="38" s="1"/>
  <c r="N174" i="38" s="1"/>
  <c r="O174" i="38" s="1"/>
  <c r="I174" i="38"/>
  <c r="L173" i="38"/>
  <c r="M173" i="38" s="1"/>
  <c r="N173" i="38" s="1"/>
  <c r="I173" i="38"/>
  <c r="L172" i="38"/>
  <c r="M172" i="38" s="1"/>
  <c r="N172" i="38" s="1"/>
  <c r="O172" i="38" s="1"/>
  <c r="I172" i="38"/>
  <c r="L171" i="38"/>
  <c r="M171" i="38" s="1"/>
  <c r="N171" i="38" s="1"/>
  <c r="O171" i="38" s="1"/>
  <c r="I171" i="38"/>
  <c r="O170" i="38"/>
  <c r="N170" i="38"/>
  <c r="M170" i="38"/>
  <c r="L170" i="38"/>
  <c r="I170" i="38"/>
  <c r="L169" i="38"/>
  <c r="M169" i="38" s="1"/>
  <c r="N169" i="38" s="1"/>
  <c r="O169" i="38" s="1"/>
  <c r="I169" i="38"/>
  <c r="O168" i="38"/>
  <c r="L168" i="38"/>
  <c r="M168" i="38" s="1"/>
  <c r="N168" i="38" s="1"/>
  <c r="I168" i="38"/>
  <c r="M167" i="38"/>
  <c r="N167" i="38" s="1"/>
  <c r="O167" i="38" s="1"/>
  <c r="L167" i="38"/>
  <c r="I167" i="38"/>
  <c r="L166" i="38"/>
  <c r="M166" i="38" s="1"/>
  <c r="N166" i="38" s="1"/>
  <c r="O166" i="38" s="1"/>
  <c r="I166" i="38"/>
  <c r="O165" i="38"/>
  <c r="M165" i="38"/>
  <c r="N165" i="38" s="1"/>
  <c r="L165" i="38"/>
  <c r="I165" i="38"/>
  <c r="L164" i="38"/>
  <c r="M164" i="38" s="1"/>
  <c r="N164" i="38" s="1"/>
  <c r="O164" i="38" s="1"/>
  <c r="I164" i="38"/>
  <c r="M163" i="38"/>
  <c r="N163" i="38" s="1"/>
  <c r="O163" i="38" s="1"/>
  <c r="L163" i="38"/>
  <c r="I163" i="38"/>
  <c r="N162" i="38"/>
  <c r="O162" i="38" s="1"/>
  <c r="L162" i="38"/>
  <c r="M162" i="38" s="1"/>
  <c r="I162" i="38"/>
  <c r="M161" i="38"/>
  <c r="N161" i="38" s="1"/>
  <c r="O161" i="38" s="1"/>
  <c r="L161" i="38"/>
  <c r="I161" i="38"/>
  <c r="N160" i="38"/>
  <c r="O160" i="38" s="1"/>
  <c r="L160" i="38"/>
  <c r="M160" i="38" s="1"/>
  <c r="I160" i="38"/>
  <c r="M159" i="38"/>
  <c r="N159" i="38" s="1"/>
  <c r="O159" i="38" s="1"/>
  <c r="L159" i="38"/>
  <c r="I159" i="38"/>
  <c r="L158" i="38"/>
  <c r="M158" i="38" s="1"/>
  <c r="N158" i="38" s="1"/>
  <c r="O158" i="38" s="1"/>
  <c r="I158" i="38"/>
  <c r="O157" i="38"/>
  <c r="M157" i="38"/>
  <c r="N157" i="38" s="1"/>
  <c r="L157" i="38"/>
  <c r="I157" i="38"/>
  <c r="L156" i="38"/>
  <c r="M156" i="38" s="1"/>
  <c r="N156" i="38" s="1"/>
  <c r="O156" i="38" s="1"/>
  <c r="I156" i="38"/>
  <c r="M155" i="38"/>
  <c r="N155" i="38" s="1"/>
  <c r="O155" i="38" s="1"/>
  <c r="L155" i="38"/>
  <c r="I155" i="38"/>
  <c r="N154" i="38"/>
  <c r="O154" i="38" s="1"/>
  <c r="L154" i="38"/>
  <c r="M154" i="38" s="1"/>
  <c r="I154" i="38"/>
  <c r="M153" i="38"/>
  <c r="N153" i="38" s="1"/>
  <c r="O153" i="38" s="1"/>
  <c r="L153" i="38"/>
  <c r="I153" i="38"/>
  <c r="N152" i="38"/>
  <c r="O152" i="38" s="1"/>
  <c r="L152" i="38"/>
  <c r="M152" i="38" s="1"/>
  <c r="I152" i="38"/>
  <c r="M151" i="38"/>
  <c r="N151" i="38" s="1"/>
  <c r="O151" i="38" s="1"/>
  <c r="L151" i="38"/>
  <c r="I151" i="38"/>
  <c r="L150" i="38"/>
  <c r="M150" i="38" s="1"/>
  <c r="N150" i="38" s="1"/>
  <c r="O150" i="38" s="1"/>
  <c r="I150" i="38"/>
  <c r="O149" i="38"/>
  <c r="M149" i="38"/>
  <c r="N149" i="38" s="1"/>
  <c r="L149" i="38"/>
  <c r="I149" i="38"/>
  <c r="L148" i="38"/>
  <c r="M148" i="38" s="1"/>
  <c r="N148" i="38" s="1"/>
  <c r="O148" i="38" s="1"/>
  <c r="I148" i="38"/>
  <c r="M147" i="38"/>
  <c r="N147" i="38" s="1"/>
  <c r="O147" i="38" s="1"/>
  <c r="L147" i="38"/>
  <c r="I147" i="38"/>
  <c r="N146" i="38"/>
  <c r="O146" i="38" s="1"/>
  <c r="L146" i="38"/>
  <c r="M146" i="38" s="1"/>
  <c r="I146" i="38"/>
  <c r="M145" i="38"/>
  <c r="N145" i="38" s="1"/>
  <c r="O145" i="38" s="1"/>
  <c r="L145" i="38"/>
  <c r="I145" i="38"/>
  <c r="N144" i="38"/>
  <c r="O144" i="38" s="1"/>
  <c r="L144" i="38"/>
  <c r="M144" i="38" s="1"/>
  <c r="I144" i="38"/>
  <c r="M143" i="38"/>
  <c r="N143" i="38" s="1"/>
  <c r="O143" i="38" s="1"/>
  <c r="L143" i="38"/>
  <c r="I143" i="38"/>
  <c r="L142" i="38"/>
  <c r="M142" i="38" s="1"/>
  <c r="N142" i="38" s="1"/>
  <c r="O142" i="38" s="1"/>
  <c r="I142" i="38"/>
  <c r="O141" i="38"/>
  <c r="M141" i="38"/>
  <c r="N141" i="38" s="1"/>
  <c r="L141" i="38"/>
  <c r="I141" i="38"/>
  <c r="L140" i="38"/>
  <c r="M140" i="38" s="1"/>
  <c r="N140" i="38" s="1"/>
  <c r="O140" i="38" s="1"/>
  <c r="I140" i="38"/>
  <c r="M139" i="38"/>
  <c r="N139" i="38" s="1"/>
  <c r="O139" i="38" s="1"/>
  <c r="L139" i="38"/>
  <c r="I139" i="38"/>
  <c r="N138" i="38"/>
  <c r="O138" i="38" s="1"/>
  <c r="L138" i="38"/>
  <c r="M138" i="38" s="1"/>
  <c r="I138" i="38"/>
  <c r="M137" i="38"/>
  <c r="N137" i="38" s="1"/>
  <c r="O137" i="38" s="1"/>
  <c r="L137" i="38"/>
  <c r="I137" i="38"/>
  <c r="N136" i="38"/>
  <c r="O136" i="38" s="1"/>
  <c r="L136" i="38"/>
  <c r="M136" i="38" s="1"/>
  <c r="I136" i="38"/>
  <c r="M135" i="38"/>
  <c r="N135" i="38" s="1"/>
  <c r="O135" i="38" s="1"/>
  <c r="L135" i="38"/>
  <c r="I135" i="38"/>
  <c r="L134" i="38"/>
  <c r="M134" i="38" s="1"/>
  <c r="N134" i="38" s="1"/>
  <c r="O134" i="38" s="1"/>
  <c r="I134" i="38"/>
  <c r="O133" i="38"/>
  <c r="M133" i="38"/>
  <c r="N133" i="38" s="1"/>
  <c r="L133" i="38"/>
  <c r="I133" i="38"/>
  <c r="L132" i="38"/>
  <c r="M132" i="38" s="1"/>
  <c r="N132" i="38" s="1"/>
  <c r="O132" i="38" s="1"/>
  <c r="I132" i="38"/>
  <c r="M131" i="38"/>
  <c r="N131" i="38" s="1"/>
  <c r="O131" i="38" s="1"/>
  <c r="L131" i="38"/>
  <c r="I131" i="38"/>
  <c r="N130" i="38"/>
  <c r="O130" i="38" s="1"/>
  <c r="L130" i="38"/>
  <c r="M130" i="38" s="1"/>
  <c r="I130" i="38"/>
  <c r="M129" i="38"/>
  <c r="N129" i="38" s="1"/>
  <c r="O129" i="38" s="1"/>
  <c r="L129" i="38"/>
  <c r="I129" i="38"/>
  <c r="N128" i="38"/>
  <c r="O128" i="38" s="1"/>
  <c r="L128" i="38"/>
  <c r="M128" i="38" s="1"/>
  <c r="I128" i="38"/>
  <c r="M127" i="38"/>
  <c r="N127" i="38" s="1"/>
  <c r="O127" i="38" s="1"/>
  <c r="L127" i="38"/>
  <c r="I127" i="38"/>
  <c r="L126" i="38"/>
  <c r="M126" i="38" s="1"/>
  <c r="N126" i="38" s="1"/>
  <c r="O126" i="38" s="1"/>
  <c r="I126" i="38"/>
  <c r="O125" i="38"/>
  <c r="M125" i="38"/>
  <c r="N125" i="38" s="1"/>
  <c r="L125" i="38"/>
  <c r="I125" i="38"/>
  <c r="L124" i="38"/>
  <c r="M124" i="38" s="1"/>
  <c r="N124" i="38" s="1"/>
  <c r="O124" i="38" s="1"/>
  <c r="I124" i="38"/>
  <c r="M123" i="38"/>
  <c r="N123" i="38" s="1"/>
  <c r="O123" i="38" s="1"/>
  <c r="L123" i="38"/>
  <c r="I123" i="38"/>
  <c r="N122" i="38"/>
  <c r="O122" i="38" s="1"/>
  <c r="L122" i="38"/>
  <c r="M122" i="38" s="1"/>
  <c r="I122" i="38"/>
  <c r="M121" i="38"/>
  <c r="N121" i="38" s="1"/>
  <c r="O121" i="38" s="1"/>
  <c r="L121" i="38"/>
  <c r="I121" i="38"/>
  <c r="N120" i="38"/>
  <c r="O120" i="38" s="1"/>
  <c r="L120" i="38"/>
  <c r="M120" i="38" s="1"/>
  <c r="I120" i="38"/>
  <c r="M119" i="38"/>
  <c r="N119" i="38" s="1"/>
  <c r="O119" i="38" s="1"/>
  <c r="L119" i="38"/>
  <c r="I119" i="38"/>
  <c r="L118" i="38"/>
  <c r="M118" i="38" s="1"/>
  <c r="N118" i="38" s="1"/>
  <c r="O118" i="38" s="1"/>
  <c r="I118" i="38"/>
  <c r="O117" i="38"/>
  <c r="M117" i="38"/>
  <c r="N117" i="38" s="1"/>
  <c r="L117" i="38"/>
  <c r="I117" i="38"/>
  <c r="L116" i="38"/>
  <c r="M116" i="38" s="1"/>
  <c r="N116" i="38" s="1"/>
  <c r="O116" i="38" s="1"/>
  <c r="I116" i="38"/>
  <c r="M115" i="38"/>
  <c r="N115" i="38" s="1"/>
  <c r="O115" i="38" s="1"/>
  <c r="L115" i="38"/>
  <c r="I115" i="38"/>
  <c r="N114" i="38"/>
  <c r="O114" i="38" s="1"/>
  <c r="L114" i="38"/>
  <c r="M114" i="38" s="1"/>
  <c r="I114" i="38"/>
  <c r="M113" i="38"/>
  <c r="N113" i="38" s="1"/>
  <c r="O113" i="38" s="1"/>
  <c r="L113" i="38"/>
  <c r="I113" i="38"/>
  <c r="N112" i="38"/>
  <c r="O112" i="38" s="1"/>
  <c r="L112" i="38"/>
  <c r="M112" i="38" s="1"/>
  <c r="I112" i="38"/>
  <c r="M111" i="38"/>
  <c r="N111" i="38" s="1"/>
  <c r="O111" i="38" s="1"/>
  <c r="L111" i="38"/>
  <c r="I111" i="38"/>
  <c r="L110" i="38"/>
  <c r="M110" i="38" s="1"/>
  <c r="N110" i="38" s="1"/>
  <c r="O110" i="38" s="1"/>
  <c r="I110" i="38"/>
  <c r="O109" i="38"/>
  <c r="M109" i="38"/>
  <c r="N109" i="38" s="1"/>
  <c r="L109" i="38"/>
  <c r="I109" i="38"/>
  <c r="L108" i="38"/>
  <c r="M108" i="38" s="1"/>
  <c r="N108" i="38" s="1"/>
  <c r="O108" i="38" s="1"/>
  <c r="I108" i="38"/>
  <c r="M107" i="38"/>
  <c r="N107" i="38" s="1"/>
  <c r="O107" i="38" s="1"/>
  <c r="L107" i="38"/>
  <c r="I107" i="38"/>
  <c r="N106" i="38"/>
  <c r="O106" i="38" s="1"/>
  <c r="L106" i="38"/>
  <c r="M106" i="38" s="1"/>
  <c r="I106" i="38"/>
  <c r="M105" i="38"/>
  <c r="N105" i="38" s="1"/>
  <c r="O105" i="38" s="1"/>
  <c r="L105" i="38"/>
  <c r="I105" i="38"/>
  <c r="N104" i="38"/>
  <c r="O104" i="38" s="1"/>
  <c r="L104" i="38"/>
  <c r="M104" i="38" s="1"/>
  <c r="I104" i="38"/>
  <c r="M103" i="38"/>
  <c r="N103" i="38" s="1"/>
  <c r="O103" i="38" s="1"/>
  <c r="L103" i="38"/>
  <c r="I103" i="38"/>
  <c r="L102" i="38"/>
  <c r="M102" i="38" s="1"/>
  <c r="N102" i="38" s="1"/>
  <c r="O102" i="38" s="1"/>
  <c r="I102" i="38"/>
  <c r="O101" i="38"/>
  <c r="M101" i="38"/>
  <c r="N101" i="38" s="1"/>
  <c r="L101" i="38"/>
  <c r="I101" i="38"/>
  <c r="L100" i="38"/>
  <c r="M100" i="38" s="1"/>
  <c r="N100" i="38" s="1"/>
  <c r="O100" i="38" s="1"/>
  <c r="I100" i="38"/>
  <c r="M99" i="38"/>
  <c r="N99" i="38" s="1"/>
  <c r="O99" i="38" s="1"/>
  <c r="L99" i="38"/>
  <c r="I99" i="38"/>
  <c r="N98" i="38"/>
  <c r="O98" i="38" s="1"/>
  <c r="L98" i="38"/>
  <c r="M98" i="38" s="1"/>
  <c r="I98" i="38"/>
  <c r="M97" i="38"/>
  <c r="N97" i="38" s="1"/>
  <c r="O97" i="38" s="1"/>
  <c r="L97" i="38"/>
  <c r="I97" i="38"/>
  <c r="N96" i="38"/>
  <c r="O96" i="38" s="1"/>
  <c r="L96" i="38"/>
  <c r="M96" i="38" s="1"/>
  <c r="I96" i="38"/>
  <c r="M95" i="38"/>
  <c r="N95" i="38" s="1"/>
  <c r="O95" i="38" s="1"/>
  <c r="L95" i="38"/>
  <c r="I95" i="38"/>
  <c r="L94" i="38"/>
  <c r="M94" i="38" s="1"/>
  <c r="N94" i="38" s="1"/>
  <c r="O94" i="38" s="1"/>
  <c r="I94" i="38"/>
  <c r="O93" i="38"/>
  <c r="M93" i="38"/>
  <c r="N93" i="38" s="1"/>
  <c r="L93" i="38"/>
  <c r="I93" i="38"/>
  <c r="L92" i="38"/>
  <c r="M92" i="38" s="1"/>
  <c r="N92" i="38" s="1"/>
  <c r="O92" i="38" s="1"/>
  <c r="I92" i="38"/>
  <c r="M91" i="38"/>
  <c r="N91" i="38" s="1"/>
  <c r="O91" i="38" s="1"/>
  <c r="L91" i="38"/>
  <c r="I91" i="38"/>
  <c r="N90" i="38"/>
  <c r="O90" i="38" s="1"/>
  <c r="L90" i="38"/>
  <c r="M90" i="38" s="1"/>
  <c r="I90" i="38"/>
  <c r="M89" i="38"/>
  <c r="N89" i="38" s="1"/>
  <c r="O89" i="38" s="1"/>
  <c r="L89" i="38"/>
  <c r="I89" i="38"/>
  <c r="N88" i="38"/>
  <c r="O88" i="38" s="1"/>
  <c r="L88" i="38"/>
  <c r="M88" i="38" s="1"/>
  <c r="I88" i="38"/>
  <c r="M87" i="38"/>
  <c r="N87" i="38" s="1"/>
  <c r="O87" i="38" s="1"/>
  <c r="L87" i="38"/>
  <c r="I87" i="38"/>
  <c r="L86" i="38"/>
  <c r="M86" i="38" s="1"/>
  <c r="N86" i="38" s="1"/>
  <c r="O86" i="38" s="1"/>
  <c r="I86" i="38"/>
  <c r="O85" i="38"/>
  <c r="M85" i="38"/>
  <c r="N85" i="38" s="1"/>
  <c r="L85" i="38"/>
  <c r="I85" i="38"/>
  <c r="L84" i="38"/>
  <c r="M84" i="38" s="1"/>
  <c r="N84" i="38" s="1"/>
  <c r="O84" i="38" s="1"/>
  <c r="I84" i="38"/>
  <c r="M83" i="38"/>
  <c r="N83" i="38" s="1"/>
  <c r="O83" i="38" s="1"/>
  <c r="L83" i="38"/>
  <c r="I83" i="38"/>
  <c r="N82" i="38"/>
  <c r="O82" i="38" s="1"/>
  <c r="L82" i="38"/>
  <c r="M82" i="38" s="1"/>
  <c r="I82" i="38"/>
  <c r="M81" i="38"/>
  <c r="N81" i="38" s="1"/>
  <c r="O81" i="38" s="1"/>
  <c r="L81" i="38"/>
  <c r="I81" i="38"/>
  <c r="N80" i="38"/>
  <c r="O80" i="38" s="1"/>
  <c r="L80" i="38"/>
  <c r="M80" i="38" s="1"/>
  <c r="I80" i="38"/>
  <c r="M79" i="38"/>
  <c r="N79" i="38" s="1"/>
  <c r="O79" i="38" s="1"/>
  <c r="L79" i="38"/>
  <c r="I79" i="38"/>
  <c r="L78" i="38"/>
  <c r="M78" i="38" s="1"/>
  <c r="N78" i="38" s="1"/>
  <c r="O78" i="38" s="1"/>
  <c r="I78" i="38"/>
  <c r="O77" i="38"/>
  <c r="M77" i="38"/>
  <c r="N77" i="38" s="1"/>
  <c r="L77" i="38"/>
  <c r="I77" i="38"/>
  <c r="L76" i="38"/>
  <c r="M76" i="38" s="1"/>
  <c r="N76" i="38" s="1"/>
  <c r="O76" i="38" s="1"/>
  <c r="I76" i="38"/>
  <c r="M75" i="38"/>
  <c r="N75" i="38" s="1"/>
  <c r="O75" i="38" s="1"/>
  <c r="L75" i="38"/>
  <c r="I75" i="38"/>
  <c r="N74" i="38"/>
  <c r="O74" i="38" s="1"/>
  <c r="L74" i="38"/>
  <c r="M74" i="38" s="1"/>
  <c r="I74" i="38"/>
  <c r="M73" i="38"/>
  <c r="N73" i="38" s="1"/>
  <c r="O73" i="38" s="1"/>
  <c r="L73" i="38"/>
  <c r="I73" i="38"/>
  <c r="N72" i="38"/>
  <c r="O72" i="38" s="1"/>
  <c r="L72" i="38"/>
  <c r="M72" i="38" s="1"/>
  <c r="I72" i="38"/>
  <c r="M71" i="38"/>
  <c r="N71" i="38" s="1"/>
  <c r="O71" i="38" s="1"/>
  <c r="L71" i="38"/>
  <c r="I71" i="38"/>
  <c r="L70" i="38"/>
  <c r="M70" i="38" s="1"/>
  <c r="N70" i="38" s="1"/>
  <c r="O70" i="38" s="1"/>
  <c r="I70" i="38"/>
  <c r="O69" i="38"/>
  <c r="I69" i="38"/>
  <c r="O68" i="38"/>
  <c r="M68" i="38"/>
  <c r="N68" i="38" s="1"/>
  <c r="L68" i="38"/>
  <c r="I68" i="38"/>
  <c r="L67" i="38"/>
  <c r="M67" i="38" s="1"/>
  <c r="N67" i="38" s="1"/>
  <c r="O67" i="38" s="1"/>
  <c r="I67" i="38"/>
  <c r="M66" i="38"/>
  <c r="N66" i="38" s="1"/>
  <c r="O66" i="38" s="1"/>
  <c r="L66" i="38"/>
  <c r="I66" i="38"/>
  <c r="L65" i="38"/>
  <c r="M65" i="38" s="1"/>
  <c r="N65" i="38" s="1"/>
  <c r="O65" i="38" s="1"/>
  <c r="I65" i="38"/>
  <c r="M64" i="38"/>
  <c r="N64" i="38" s="1"/>
  <c r="O64" i="38" s="1"/>
  <c r="L64" i="38"/>
  <c r="I64" i="38"/>
  <c r="L63" i="38"/>
  <c r="M63" i="38" s="1"/>
  <c r="N63" i="38" s="1"/>
  <c r="O63" i="38" s="1"/>
  <c r="I63" i="38"/>
  <c r="M62" i="38"/>
  <c r="N62" i="38" s="1"/>
  <c r="O62" i="38" s="1"/>
  <c r="L62" i="38"/>
  <c r="I62" i="38"/>
  <c r="L61" i="38"/>
  <c r="M61" i="38" s="1"/>
  <c r="N61" i="38" s="1"/>
  <c r="O61" i="38" s="1"/>
  <c r="I61" i="38"/>
  <c r="O60" i="38"/>
  <c r="M60" i="38"/>
  <c r="N60" i="38" s="1"/>
  <c r="L60" i="38"/>
  <c r="I60" i="38"/>
  <c r="L59" i="38"/>
  <c r="M59" i="38" s="1"/>
  <c r="N59" i="38" s="1"/>
  <c r="O59" i="38" s="1"/>
  <c r="I59" i="38"/>
  <c r="M58" i="38"/>
  <c r="N58" i="38" s="1"/>
  <c r="O58" i="38" s="1"/>
  <c r="L58" i="38"/>
  <c r="I58" i="38"/>
  <c r="L57" i="38"/>
  <c r="M57" i="38" s="1"/>
  <c r="N57" i="38" s="1"/>
  <c r="O57" i="38" s="1"/>
  <c r="I57" i="38"/>
  <c r="M56" i="38"/>
  <c r="N56" i="38" s="1"/>
  <c r="O56" i="38" s="1"/>
  <c r="L56" i="38"/>
  <c r="I56" i="38"/>
  <c r="L55" i="38"/>
  <c r="M55" i="38" s="1"/>
  <c r="N55" i="38" s="1"/>
  <c r="O55" i="38" s="1"/>
  <c r="I55" i="38"/>
  <c r="M54" i="38"/>
  <c r="N54" i="38" s="1"/>
  <c r="O54" i="38" s="1"/>
  <c r="L54" i="38"/>
  <c r="I54" i="38"/>
  <c r="L53" i="38"/>
  <c r="M53" i="38" s="1"/>
  <c r="N53" i="38" s="1"/>
  <c r="O53" i="38" s="1"/>
  <c r="I53" i="38"/>
  <c r="O52" i="38"/>
  <c r="M52" i="38"/>
  <c r="N52" i="38" s="1"/>
  <c r="L52" i="38"/>
  <c r="I52" i="38"/>
  <c r="L51" i="38"/>
  <c r="M51" i="38" s="1"/>
  <c r="N51" i="38" s="1"/>
  <c r="O51" i="38" s="1"/>
  <c r="I51" i="38"/>
  <c r="M50" i="38"/>
  <c r="N50" i="38" s="1"/>
  <c r="O50" i="38" s="1"/>
  <c r="L50" i="38"/>
  <c r="I50" i="38"/>
  <c r="L49" i="38"/>
  <c r="M49" i="38" s="1"/>
  <c r="N49" i="38" s="1"/>
  <c r="O49" i="38" s="1"/>
  <c r="I49" i="38"/>
  <c r="M48" i="38"/>
  <c r="N48" i="38" s="1"/>
  <c r="O48" i="38" s="1"/>
  <c r="L48" i="38"/>
  <c r="I48" i="38"/>
  <c r="L47" i="38"/>
  <c r="M47" i="38" s="1"/>
  <c r="N47" i="38" s="1"/>
  <c r="O47" i="38" s="1"/>
  <c r="I47" i="38"/>
  <c r="M46" i="38"/>
  <c r="N46" i="38" s="1"/>
  <c r="O46" i="38" s="1"/>
  <c r="L46" i="38"/>
  <c r="I46" i="38"/>
  <c r="L45" i="38"/>
  <c r="M45" i="38" s="1"/>
  <c r="N45" i="38" s="1"/>
  <c r="O45" i="38" s="1"/>
  <c r="I45" i="38"/>
  <c r="O44" i="38"/>
  <c r="M44" i="38"/>
  <c r="N44" i="38" s="1"/>
  <c r="L44" i="38"/>
  <c r="I44" i="38"/>
  <c r="L43" i="38"/>
  <c r="M43" i="38" s="1"/>
  <c r="N43" i="38" s="1"/>
  <c r="O43" i="38" s="1"/>
  <c r="I43" i="38"/>
  <c r="M42" i="38"/>
  <c r="N42" i="38" s="1"/>
  <c r="O42" i="38" s="1"/>
  <c r="L42" i="38"/>
  <c r="I42" i="38"/>
  <c r="L41" i="38"/>
  <c r="M41" i="38" s="1"/>
  <c r="N41" i="38" s="1"/>
  <c r="O41" i="38" s="1"/>
  <c r="I41" i="38"/>
  <c r="M40" i="38"/>
  <c r="N40" i="38" s="1"/>
  <c r="O40" i="38" s="1"/>
  <c r="L40" i="38"/>
  <c r="I40" i="38"/>
  <c r="L39" i="38"/>
  <c r="M39" i="38" s="1"/>
  <c r="N39" i="38" s="1"/>
  <c r="O39" i="38" s="1"/>
  <c r="I39" i="38"/>
  <c r="O38" i="38"/>
  <c r="I38" i="38"/>
  <c r="M37" i="38"/>
  <c r="N37" i="38" s="1"/>
  <c r="O37" i="38" s="1"/>
  <c r="L37" i="38"/>
  <c r="I37" i="38"/>
  <c r="N36" i="38"/>
  <c r="O36" i="38" s="1"/>
  <c r="L36" i="38"/>
  <c r="M36" i="38" s="1"/>
  <c r="I36" i="38"/>
  <c r="M35" i="38"/>
  <c r="N35" i="38" s="1"/>
  <c r="O35" i="38" s="1"/>
  <c r="L35" i="38"/>
  <c r="I35" i="38"/>
  <c r="N34" i="38"/>
  <c r="O34" i="38" s="1"/>
  <c r="L34" i="38"/>
  <c r="M34" i="38" s="1"/>
  <c r="I34" i="38"/>
  <c r="M33" i="38"/>
  <c r="N33" i="38" s="1"/>
  <c r="O33" i="38" s="1"/>
  <c r="L33" i="38"/>
  <c r="I33" i="38"/>
  <c r="L32" i="38"/>
  <c r="M32" i="38" s="1"/>
  <c r="N32" i="38" s="1"/>
  <c r="O32" i="38" s="1"/>
  <c r="I32" i="38"/>
  <c r="O31" i="38"/>
  <c r="M31" i="38"/>
  <c r="N31" i="38" s="1"/>
  <c r="L31" i="38"/>
  <c r="I31" i="38"/>
  <c r="L30" i="38"/>
  <c r="M30" i="38" s="1"/>
  <c r="N30" i="38" s="1"/>
  <c r="O30" i="38" s="1"/>
  <c r="I30" i="38"/>
  <c r="M29" i="38"/>
  <c r="N29" i="38" s="1"/>
  <c r="O29" i="38" s="1"/>
  <c r="L29" i="38"/>
  <c r="I29" i="38"/>
  <c r="N28" i="38"/>
  <c r="O28" i="38" s="1"/>
  <c r="L28" i="38"/>
  <c r="M28" i="38" s="1"/>
  <c r="I28" i="38"/>
  <c r="M27" i="38"/>
  <c r="N27" i="38" s="1"/>
  <c r="O27" i="38" s="1"/>
  <c r="L27" i="38"/>
  <c r="I27" i="38"/>
  <c r="N26" i="38"/>
  <c r="O26" i="38" s="1"/>
  <c r="L26" i="38"/>
  <c r="M26" i="38" s="1"/>
  <c r="I26" i="38"/>
  <c r="M25" i="38"/>
  <c r="N25" i="38" s="1"/>
  <c r="O25" i="38" s="1"/>
  <c r="L25" i="38"/>
  <c r="I25" i="38"/>
  <c r="L24" i="38"/>
  <c r="M24" i="38" s="1"/>
  <c r="N24" i="38" s="1"/>
  <c r="O24" i="38" s="1"/>
  <c r="I24" i="38"/>
  <c r="O23" i="38"/>
  <c r="M23" i="38"/>
  <c r="N23" i="38" s="1"/>
  <c r="L23" i="38"/>
  <c r="I23" i="38"/>
  <c r="M22" i="38"/>
  <c r="N22" i="38" s="1"/>
  <c r="O22" i="38" s="1"/>
  <c r="L22" i="38"/>
  <c r="I22" i="38"/>
  <c r="M21" i="38"/>
  <c r="N21" i="38" s="1"/>
  <c r="O21" i="38" s="1"/>
  <c r="L21" i="38"/>
  <c r="I21" i="38"/>
  <c r="O20" i="38"/>
  <c r="M20" i="38"/>
  <c r="N20" i="38" s="1"/>
  <c r="L20" i="38"/>
  <c r="I20" i="38"/>
  <c r="M19" i="38"/>
  <c r="N19" i="38" s="1"/>
  <c r="O19" i="38" s="1"/>
  <c r="L19" i="38"/>
  <c r="I19" i="38"/>
  <c r="M18" i="38"/>
  <c r="N18" i="38" s="1"/>
  <c r="O18" i="38" s="1"/>
  <c r="L18" i="38"/>
  <c r="I18" i="38"/>
  <c r="M17" i="38"/>
  <c r="N17" i="38" s="1"/>
  <c r="O17" i="38" s="1"/>
  <c r="L17" i="38"/>
  <c r="I17" i="38"/>
  <c r="O16" i="38"/>
  <c r="M16" i="38"/>
  <c r="N16" i="38" s="1"/>
  <c r="L16" i="38"/>
  <c r="I16" i="38"/>
  <c r="M15" i="38"/>
  <c r="N15" i="38" s="1"/>
  <c r="O15" i="38" s="1"/>
  <c r="L15" i="38"/>
  <c r="I15" i="38"/>
  <c r="M14" i="38"/>
  <c r="N14" i="38" s="1"/>
  <c r="O14" i="38" s="1"/>
  <c r="L14" i="38"/>
  <c r="I14" i="38"/>
  <c r="M13" i="38"/>
  <c r="N13" i="38" s="1"/>
  <c r="O13" i="38" s="1"/>
  <c r="L13" i="38"/>
  <c r="I13" i="38"/>
  <c r="M12" i="38"/>
  <c r="N12" i="38" s="1"/>
  <c r="O12" i="38" s="1"/>
  <c r="L12" i="38"/>
  <c r="I12" i="38"/>
  <c r="O11" i="38"/>
  <c r="M11" i="38"/>
  <c r="N11" i="38" s="1"/>
  <c r="L11" i="38"/>
  <c r="I11" i="38"/>
  <c r="M10" i="38"/>
  <c r="N10" i="38" s="1"/>
  <c r="O10" i="38" s="1"/>
  <c r="L10" i="38"/>
  <c r="I10" i="38"/>
  <c r="M9" i="38"/>
  <c r="N9" i="38" s="1"/>
  <c r="O9" i="38" s="1"/>
  <c r="L9" i="38"/>
  <c r="I9" i="38"/>
  <c r="M8" i="38"/>
  <c r="N8" i="38" s="1"/>
  <c r="O8" i="38" s="1"/>
  <c r="L8" i="38"/>
  <c r="I8" i="38"/>
  <c r="I7" i="38"/>
  <c r="O6" i="38"/>
  <c r="J6" i="38"/>
  <c r="B3" i="38"/>
  <c r="D22" i="38" s="1"/>
  <c r="B1" i="38"/>
  <c r="M200" i="37"/>
  <c r="N200" i="37" s="1"/>
  <c r="O200" i="37" s="1"/>
  <c r="L200" i="37"/>
  <c r="I200" i="37"/>
  <c r="N199" i="37"/>
  <c r="O199" i="37" s="1"/>
  <c r="M199" i="37"/>
  <c r="L199" i="37"/>
  <c r="I199" i="37"/>
  <c r="M198" i="37"/>
  <c r="N198" i="37" s="1"/>
  <c r="O198" i="37" s="1"/>
  <c r="L198" i="37"/>
  <c r="I198" i="37"/>
  <c r="L197" i="37"/>
  <c r="M197" i="37" s="1"/>
  <c r="N197" i="37" s="1"/>
  <c r="O197" i="37" s="1"/>
  <c r="I197" i="37"/>
  <c r="M196" i="37"/>
  <c r="N196" i="37" s="1"/>
  <c r="O196" i="37" s="1"/>
  <c r="L196" i="37"/>
  <c r="I196" i="37"/>
  <c r="N195" i="37"/>
  <c r="O195" i="37" s="1"/>
  <c r="L195" i="37"/>
  <c r="M195" i="37" s="1"/>
  <c r="I195" i="37"/>
  <c r="N194" i="37"/>
  <c r="M194" i="37"/>
  <c r="L194" i="37"/>
  <c r="I194" i="37"/>
  <c r="L193" i="37"/>
  <c r="M193" i="37" s="1"/>
  <c r="N193" i="37" s="1"/>
  <c r="O193" i="37" s="1"/>
  <c r="I193" i="37"/>
  <c r="M192" i="37"/>
  <c r="N192" i="37" s="1"/>
  <c r="O192" i="37" s="1"/>
  <c r="L192" i="37"/>
  <c r="I192" i="37"/>
  <c r="N191" i="37"/>
  <c r="M191" i="37"/>
  <c r="L191" i="37"/>
  <c r="I191" i="37"/>
  <c r="M190" i="37"/>
  <c r="N190" i="37" s="1"/>
  <c r="O190" i="37" s="1"/>
  <c r="L190" i="37"/>
  <c r="I190" i="37"/>
  <c r="L189" i="37"/>
  <c r="M189" i="37" s="1"/>
  <c r="N189" i="37" s="1"/>
  <c r="I189" i="37"/>
  <c r="M188" i="37"/>
  <c r="N188" i="37" s="1"/>
  <c r="O188" i="37" s="1"/>
  <c r="L188" i="37"/>
  <c r="I188" i="37"/>
  <c r="N187" i="37"/>
  <c r="L187" i="37"/>
  <c r="M187" i="37" s="1"/>
  <c r="I187" i="37"/>
  <c r="N186" i="37"/>
  <c r="M186" i="37"/>
  <c r="L186" i="37"/>
  <c r="I186" i="37"/>
  <c r="N185" i="37"/>
  <c r="O185" i="37" s="1"/>
  <c r="L185" i="37"/>
  <c r="M185" i="37" s="1"/>
  <c r="I185" i="37"/>
  <c r="M184" i="37"/>
  <c r="N184" i="37" s="1"/>
  <c r="L184" i="37"/>
  <c r="I184" i="37"/>
  <c r="N183" i="37"/>
  <c r="M183" i="37"/>
  <c r="L183" i="37"/>
  <c r="I183" i="37"/>
  <c r="M182" i="37"/>
  <c r="N182" i="37" s="1"/>
  <c r="L182" i="37"/>
  <c r="I182" i="37"/>
  <c r="L181" i="37"/>
  <c r="M181" i="37" s="1"/>
  <c r="N181" i="37" s="1"/>
  <c r="I181" i="37"/>
  <c r="O180" i="37"/>
  <c r="M180" i="37"/>
  <c r="N180" i="37" s="1"/>
  <c r="L180" i="37"/>
  <c r="I180" i="37"/>
  <c r="L179" i="37"/>
  <c r="M179" i="37" s="1"/>
  <c r="N179" i="37" s="1"/>
  <c r="O179" i="37" s="1"/>
  <c r="I179" i="37"/>
  <c r="O178" i="37"/>
  <c r="N178" i="37"/>
  <c r="M178" i="37"/>
  <c r="L178" i="37"/>
  <c r="I178" i="37"/>
  <c r="L177" i="37"/>
  <c r="M177" i="37" s="1"/>
  <c r="N177" i="37" s="1"/>
  <c r="O177" i="37" s="1"/>
  <c r="I177" i="37"/>
  <c r="M176" i="37"/>
  <c r="N176" i="37" s="1"/>
  <c r="O176" i="37" s="1"/>
  <c r="L176" i="37"/>
  <c r="I176" i="37"/>
  <c r="N175" i="37"/>
  <c r="M175" i="37"/>
  <c r="L175" i="37"/>
  <c r="I175" i="37"/>
  <c r="M174" i="37"/>
  <c r="N174" i="37" s="1"/>
  <c r="O174" i="37" s="1"/>
  <c r="L174" i="37"/>
  <c r="I174" i="37"/>
  <c r="L173" i="37"/>
  <c r="M173" i="37" s="1"/>
  <c r="N173" i="37" s="1"/>
  <c r="I173" i="37"/>
  <c r="M172" i="37"/>
  <c r="N172" i="37" s="1"/>
  <c r="O172" i="37" s="1"/>
  <c r="L172" i="37"/>
  <c r="I172" i="37"/>
  <c r="N171" i="37"/>
  <c r="O171" i="37" s="1"/>
  <c r="L171" i="37"/>
  <c r="M171" i="37" s="1"/>
  <c r="I171" i="37"/>
  <c r="N170" i="37"/>
  <c r="M170" i="37"/>
  <c r="L170" i="37"/>
  <c r="I170" i="37"/>
  <c r="N169" i="37"/>
  <c r="O169" i="37" s="1"/>
  <c r="L169" i="37"/>
  <c r="M169" i="37" s="1"/>
  <c r="I169" i="37"/>
  <c r="M168" i="37"/>
  <c r="N168" i="37" s="1"/>
  <c r="L168" i="37"/>
  <c r="I168" i="37"/>
  <c r="N167" i="37"/>
  <c r="M167" i="37"/>
  <c r="L167" i="37"/>
  <c r="I167" i="37"/>
  <c r="O166" i="37"/>
  <c r="M166" i="37"/>
  <c r="N166" i="37" s="1"/>
  <c r="L166" i="37"/>
  <c r="I166" i="37"/>
  <c r="L165" i="37"/>
  <c r="M165" i="37" s="1"/>
  <c r="N165" i="37" s="1"/>
  <c r="I165" i="37"/>
  <c r="O164" i="37"/>
  <c r="M164" i="37"/>
  <c r="N164" i="37" s="1"/>
  <c r="L164" i="37"/>
  <c r="I164" i="37"/>
  <c r="L163" i="37"/>
  <c r="M163" i="37" s="1"/>
  <c r="N163" i="37" s="1"/>
  <c r="O163" i="37" s="1"/>
  <c r="I163" i="37"/>
  <c r="O162" i="37"/>
  <c r="N162" i="37"/>
  <c r="M162" i="37"/>
  <c r="L162" i="37"/>
  <c r="I162" i="37"/>
  <c r="L161" i="37"/>
  <c r="M161" i="37" s="1"/>
  <c r="N161" i="37" s="1"/>
  <c r="O161" i="37" s="1"/>
  <c r="I161" i="37"/>
  <c r="M160" i="37"/>
  <c r="N160" i="37" s="1"/>
  <c r="O160" i="37" s="1"/>
  <c r="L160" i="37"/>
  <c r="I160" i="37"/>
  <c r="N159" i="37"/>
  <c r="O159" i="37" s="1"/>
  <c r="M159" i="37"/>
  <c r="L159" i="37"/>
  <c r="I159" i="37"/>
  <c r="M158" i="37"/>
  <c r="N158" i="37" s="1"/>
  <c r="O158" i="37" s="1"/>
  <c r="L158" i="37"/>
  <c r="I158" i="37"/>
  <c r="L157" i="37"/>
  <c r="M157" i="37" s="1"/>
  <c r="N157" i="37" s="1"/>
  <c r="O157" i="37" s="1"/>
  <c r="I157" i="37"/>
  <c r="M156" i="37"/>
  <c r="N156" i="37" s="1"/>
  <c r="O156" i="37" s="1"/>
  <c r="L156" i="37"/>
  <c r="I156" i="37"/>
  <c r="N155" i="37"/>
  <c r="O155" i="37" s="1"/>
  <c r="L155" i="37"/>
  <c r="M155" i="37" s="1"/>
  <c r="I155" i="37"/>
  <c r="N154" i="37"/>
  <c r="M154" i="37"/>
  <c r="L154" i="37"/>
  <c r="I154" i="37"/>
  <c r="N153" i="37"/>
  <c r="O153" i="37" s="1"/>
  <c r="L153" i="37"/>
  <c r="M153" i="37" s="1"/>
  <c r="I153" i="37"/>
  <c r="M152" i="37"/>
  <c r="N152" i="37" s="1"/>
  <c r="L152" i="37"/>
  <c r="I152" i="37"/>
  <c r="N151" i="37"/>
  <c r="M151" i="37"/>
  <c r="L151" i="37"/>
  <c r="I151" i="37"/>
  <c r="O150" i="37"/>
  <c r="M150" i="37"/>
  <c r="N150" i="37" s="1"/>
  <c r="L150" i="37"/>
  <c r="I150" i="37"/>
  <c r="L149" i="37"/>
  <c r="M149" i="37" s="1"/>
  <c r="N149" i="37" s="1"/>
  <c r="I149" i="37"/>
  <c r="O148" i="37"/>
  <c r="M148" i="37"/>
  <c r="N148" i="37" s="1"/>
  <c r="L148" i="37"/>
  <c r="I148" i="37"/>
  <c r="L147" i="37"/>
  <c r="M147" i="37" s="1"/>
  <c r="N147" i="37" s="1"/>
  <c r="O147" i="37" s="1"/>
  <c r="I147" i="37"/>
  <c r="O146" i="37"/>
  <c r="N146" i="37"/>
  <c r="M146" i="37"/>
  <c r="L146" i="37"/>
  <c r="I146" i="37"/>
  <c r="L145" i="37"/>
  <c r="M145" i="37" s="1"/>
  <c r="N145" i="37" s="1"/>
  <c r="O145" i="37" s="1"/>
  <c r="I145" i="37"/>
  <c r="M144" i="37"/>
  <c r="N144" i="37" s="1"/>
  <c r="O144" i="37" s="1"/>
  <c r="L144" i="37"/>
  <c r="I144" i="37"/>
  <c r="N143" i="37"/>
  <c r="O143" i="37" s="1"/>
  <c r="M143" i="37"/>
  <c r="L143" i="37"/>
  <c r="I143" i="37"/>
  <c r="M142" i="37"/>
  <c r="N142" i="37" s="1"/>
  <c r="O142" i="37" s="1"/>
  <c r="L142" i="37"/>
  <c r="I142" i="37"/>
  <c r="L141" i="37"/>
  <c r="M141" i="37" s="1"/>
  <c r="N141" i="37" s="1"/>
  <c r="O141" i="37" s="1"/>
  <c r="I141" i="37"/>
  <c r="M140" i="37"/>
  <c r="N140" i="37" s="1"/>
  <c r="O140" i="37" s="1"/>
  <c r="L140" i="37"/>
  <c r="I140" i="37"/>
  <c r="N139" i="37"/>
  <c r="O139" i="37" s="1"/>
  <c r="L139" i="37"/>
  <c r="M139" i="37" s="1"/>
  <c r="I139" i="37"/>
  <c r="N138" i="37"/>
  <c r="M138" i="37"/>
  <c r="L138" i="37"/>
  <c r="I138" i="37"/>
  <c r="N137" i="37"/>
  <c r="O137" i="37" s="1"/>
  <c r="L137" i="37"/>
  <c r="M137" i="37" s="1"/>
  <c r="I137" i="37"/>
  <c r="M136" i="37"/>
  <c r="N136" i="37" s="1"/>
  <c r="L136" i="37"/>
  <c r="I136" i="37"/>
  <c r="N135" i="37"/>
  <c r="M135" i="37"/>
  <c r="L135" i="37"/>
  <c r="I135" i="37"/>
  <c r="O134" i="37"/>
  <c r="M134" i="37"/>
  <c r="N134" i="37" s="1"/>
  <c r="L134" i="37"/>
  <c r="I134" i="37"/>
  <c r="L133" i="37"/>
  <c r="M133" i="37" s="1"/>
  <c r="N133" i="37" s="1"/>
  <c r="I133" i="37"/>
  <c r="O132" i="37"/>
  <c r="M132" i="37"/>
  <c r="N132" i="37" s="1"/>
  <c r="L132" i="37"/>
  <c r="I132" i="37"/>
  <c r="L131" i="37"/>
  <c r="M131" i="37" s="1"/>
  <c r="N131" i="37" s="1"/>
  <c r="O131" i="37" s="1"/>
  <c r="I131" i="37"/>
  <c r="O130" i="37"/>
  <c r="N130" i="37"/>
  <c r="M130" i="37"/>
  <c r="L130" i="37"/>
  <c r="I130" i="37"/>
  <c r="L129" i="37"/>
  <c r="M129" i="37" s="1"/>
  <c r="N129" i="37" s="1"/>
  <c r="O129" i="37" s="1"/>
  <c r="I129" i="37"/>
  <c r="M128" i="37"/>
  <c r="N128" i="37" s="1"/>
  <c r="O128" i="37" s="1"/>
  <c r="L128" i="37"/>
  <c r="I128" i="37"/>
  <c r="N127" i="37"/>
  <c r="O127" i="37" s="1"/>
  <c r="M127" i="37"/>
  <c r="L127" i="37"/>
  <c r="I127" i="37"/>
  <c r="M126" i="37"/>
  <c r="N126" i="37" s="1"/>
  <c r="O126" i="37" s="1"/>
  <c r="L126" i="37"/>
  <c r="I126" i="37"/>
  <c r="L125" i="37"/>
  <c r="M125" i="37" s="1"/>
  <c r="N125" i="37" s="1"/>
  <c r="O125" i="37" s="1"/>
  <c r="I125" i="37"/>
  <c r="M124" i="37"/>
  <c r="N124" i="37" s="1"/>
  <c r="O124" i="37" s="1"/>
  <c r="L124" i="37"/>
  <c r="I124" i="37"/>
  <c r="N123" i="37"/>
  <c r="O123" i="37" s="1"/>
  <c r="L123" i="37"/>
  <c r="M123" i="37" s="1"/>
  <c r="I123" i="37"/>
  <c r="N122" i="37"/>
  <c r="M122" i="37"/>
  <c r="L122" i="37"/>
  <c r="I122" i="37"/>
  <c r="N121" i="37"/>
  <c r="O121" i="37" s="1"/>
  <c r="L121" i="37"/>
  <c r="M121" i="37" s="1"/>
  <c r="I121" i="37"/>
  <c r="M120" i="37"/>
  <c r="N120" i="37" s="1"/>
  <c r="L120" i="37"/>
  <c r="I120" i="37"/>
  <c r="N119" i="37"/>
  <c r="M119" i="37"/>
  <c r="L119" i="37"/>
  <c r="I119" i="37"/>
  <c r="O118" i="37"/>
  <c r="M118" i="37"/>
  <c r="N118" i="37" s="1"/>
  <c r="L118" i="37"/>
  <c r="I118" i="37"/>
  <c r="L117" i="37"/>
  <c r="M117" i="37" s="1"/>
  <c r="N117" i="37" s="1"/>
  <c r="I117" i="37"/>
  <c r="O116" i="37"/>
  <c r="M116" i="37"/>
  <c r="N116" i="37" s="1"/>
  <c r="L116" i="37"/>
  <c r="I116" i="37"/>
  <c r="L115" i="37"/>
  <c r="M115" i="37" s="1"/>
  <c r="N115" i="37" s="1"/>
  <c r="O115" i="37" s="1"/>
  <c r="I115" i="37"/>
  <c r="O114" i="37"/>
  <c r="N114" i="37"/>
  <c r="M114" i="37"/>
  <c r="L114" i="37"/>
  <c r="I114" i="37"/>
  <c r="L113" i="37"/>
  <c r="M113" i="37" s="1"/>
  <c r="N113" i="37" s="1"/>
  <c r="O113" i="37" s="1"/>
  <c r="I113" i="37"/>
  <c r="M112" i="37"/>
  <c r="N112" i="37" s="1"/>
  <c r="O112" i="37" s="1"/>
  <c r="L112" i="37"/>
  <c r="I112" i="37"/>
  <c r="N111" i="37"/>
  <c r="O111" i="37" s="1"/>
  <c r="M111" i="37"/>
  <c r="L111" i="37"/>
  <c r="I111" i="37"/>
  <c r="M110" i="37"/>
  <c r="N110" i="37" s="1"/>
  <c r="O110" i="37" s="1"/>
  <c r="L110" i="37"/>
  <c r="I110" i="37"/>
  <c r="L109" i="37"/>
  <c r="M109" i="37" s="1"/>
  <c r="N109" i="37" s="1"/>
  <c r="O109" i="37" s="1"/>
  <c r="I109" i="37"/>
  <c r="M108" i="37"/>
  <c r="N108" i="37" s="1"/>
  <c r="O108" i="37" s="1"/>
  <c r="L108" i="37"/>
  <c r="I108" i="37"/>
  <c r="N107" i="37"/>
  <c r="O107" i="37" s="1"/>
  <c r="L107" i="37"/>
  <c r="M107" i="37" s="1"/>
  <c r="I107" i="37"/>
  <c r="N106" i="37"/>
  <c r="M106" i="37"/>
  <c r="L106" i="37"/>
  <c r="I106" i="37"/>
  <c r="N105" i="37"/>
  <c r="O105" i="37" s="1"/>
  <c r="L105" i="37"/>
  <c r="M105" i="37" s="1"/>
  <c r="I105" i="37"/>
  <c r="M104" i="37"/>
  <c r="N104" i="37" s="1"/>
  <c r="L104" i="37"/>
  <c r="I104" i="37"/>
  <c r="N103" i="37"/>
  <c r="M103" i="37"/>
  <c r="L103" i="37"/>
  <c r="I103" i="37"/>
  <c r="O102" i="37"/>
  <c r="M102" i="37"/>
  <c r="N102" i="37" s="1"/>
  <c r="L102" i="37"/>
  <c r="I102" i="37"/>
  <c r="L101" i="37"/>
  <c r="M101" i="37" s="1"/>
  <c r="N101" i="37" s="1"/>
  <c r="I101" i="37"/>
  <c r="L100" i="37"/>
  <c r="M100" i="37" s="1"/>
  <c r="N100" i="37" s="1"/>
  <c r="O100" i="37" s="1"/>
  <c r="I100" i="37"/>
  <c r="L99" i="37"/>
  <c r="M99" i="37" s="1"/>
  <c r="N99" i="37" s="1"/>
  <c r="O99" i="37" s="1"/>
  <c r="I99" i="37"/>
  <c r="O98" i="37"/>
  <c r="N98" i="37"/>
  <c r="M98" i="37"/>
  <c r="L98" i="37"/>
  <c r="I98" i="37"/>
  <c r="L97" i="37"/>
  <c r="M97" i="37" s="1"/>
  <c r="N97" i="37" s="1"/>
  <c r="O97" i="37" s="1"/>
  <c r="I97" i="37"/>
  <c r="M96" i="37"/>
  <c r="N96" i="37" s="1"/>
  <c r="O96" i="37" s="1"/>
  <c r="L96" i="37"/>
  <c r="I96" i="37"/>
  <c r="N95" i="37"/>
  <c r="O95" i="37" s="1"/>
  <c r="M95" i="37"/>
  <c r="L95" i="37"/>
  <c r="I95" i="37"/>
  <c r="M94" i="37"/>
  <c r="N94" i="37" s="1"/>
  <c r="O94" i="37" s="1"/>
  <c r="L94" i="37"/>
  <c r="I94" i="37"/>
  <c r="O93" i="37"/>
  <c r="L93" i="37"/>
  <c r="M93" i="37" s="1"/>
  <c r="N93" i="37" s="1"/>
  <c r="I93" i="37"/>
  <c r="L92" i="37"/>
  <c r="M92" i="37" s="1"/>
  <c r="N92" i="37" s="1"/>
  <c r="O92" i="37" s="1"/>
  <c r="I92" i="37"/>
  <c r="L91" i="37"/>
  <c r="M91" i="37" s="1"/>
  <c r="N91" i="37" s="1"/>
  <c r="O91" i="37" s="1"/>
  <c r="I91" i="37"/>
  <c r="N90" i="37"/>
  <c r="O90" i="37" s="1"/>
  <c r="M90" i="37"/>
  <c r="L90" i="37"/>
  <c r="I90" i="37"/>
  <c r="L89" i="37"/>
  <c r="M89" i="37" s="1"/>
  <c r="N89" i="37" s="1"/>
  <c r="O89" i="37" s="1"/>
  <c r="I89" i="37"/>
  <c r="M88" i="37"/>
  <c r="N88" i="37" s="1"/>
  <c r="O88" i="37" s="1"/>
  <c r="L88" i="37"/>
  <c r="I88" i="37"/>
  <c r="N87" i="37"/>
  <c r="O87" i="37" s="1"/>
  <c r="M87" i="37"/>
  <c r="L87" i="37"/>
  <c r="I87" i="37"/>
  <c r="M86" i="37"/>
  <c r="N86" i="37" s="1"/>
  <c r="O86" i="37" s="1"/>
  <c r="L86" i="37"/>
  <c r="I86" i="37"/>
  <c r="O85" i="37"/>
  <c r="L85" i="37"/>
  <c r="M85" i="37" s="1"/>
  <c r="N85" i="37" s="1"/>
  <c r="I85" i="37"/>
  <c r="L84" i="37"/>
  <c r="M84" i="37" s="1"/>
  <c r="N84" i="37" s="1"/>
  <c r="O84" i="37" s="1"/>
  <c r="I84" i="37"/>
  <c r="L83" i="37"/>
  <c r="M83" i="37" s="1"/>
  <c r="N83" i="37" s="1"/>
  <c r="O83" i="37" s="1"/>
  <c r="I83" i="37"/>
  <c r="N82" i="37"/>
  <c r="O82" i="37" s="1"/>
  <c r="L82" i="37"/>
  <c r="M82" i="37" s="1"/>
  <c r="I82" i="37"/>
  <c r="N81" i="37"/>
  <c r="O81" i="37" s="1"/>
  <c r="L81" i="37"/>
  <c r="M81" i="37" s="1"/>
  <c r="I81" i="37"/>
  <c r="M80" i="37"/>
  <c r="N80" i="37" s="1"/>
  <c r="O80" i="37" s="1"/>
  <c r="L80" i="37"/>
  <c r="I80" i="37"/>
  <c r="M79" i="37"/>
  <c r="N79" i="37" s="1"/>
  <c r="O79" i="37" s="1"/>
  <c r="L79" i="37"/>
  <c r="I79" i="37"/>
  <c r="O78" i="37"/>
  <c r="M78" i="37"/>
  <c r="N78" i="37" s="1"/>
  <c r="L78" i="37"/>
  <c r="I78" i="37"/>
  <c r="L77" i="37"/>
  <c r="M77" i="37" s="1"/>
  <c r="N77" i="37" s="1"/>
  <c r="O77" i="37" s="1"/>
  <c r="I77" i="37"/>
  <c r="O76" i="37"/>
  <c r="M76" i="37"/>
  <c r="N76" i="37" s="1"/>
  <c r="L76" i="37"/>
  <c r="I76" i="37"/>
  <c r="L75" i="37"/>
  <c r="M75" i="37" s="1"/>
  <c r="N75" i="37" s="1"/>
  <c r="O75" i="37" s="1"/>
  <c r="I75" i="37"/>
  <c r="O74" i="37"/>
  <c r="N74" i="37"/>
  <c r="L74" i="37"/>
  <c r="M74" i="37" s="1"/>
  <c r="I74" i="37"/>
  <c r="L73" i="37"/>
  <c r="M73" i="37" s="1"/>
  <c r="N73" i="37" s="1"/>
  <c r="O73" i="37" s="1"/>
  <c r="I73" i="37"/>
  <c r="N72" i="37"/>
  <c r="O72" i="37" s="1"/>
  <c r="M72" i="37"/>
  <c r="L72" i="37"/>
  <c r="I72" i="37"/>
  <c r="L71" i="37"/>
  <c r="M71" i="37" s="1"/>
  <c r="N71" i="37" s="1"/>
  <c r="O71" i="37" s="1"/>
  <c r="I71" i="37"/>
  <c r="O70" i="37"/>
  <c r="M70" i="37"/>
  <c r="N70" i="37" s="1"/>
  <c r="L70" i="37"/>
  <c r="I70" i="37"/>
  <c r="I69" i="37"/>
  <c r="L68" i="37"/>
  <c r="M68" i="37" s="1"/>
  <c r="N68" i="37" s="1"/>
  <c r="O68" i="37" s="1"/>
  <c r="I68" i="37"/>
  <c r="L67" i="37"/>
  <c r="M67" i="37" s="1"/>
  <c r="N67" i="37" s="1"/>
  <c r="O67" i="37" s="1"/>
  <c r="I67" i="37"/>
  <c r="N66" i="37"/>
  <c r="O66" i="37" s="1"/>
  <c r="M66" i="37"/>
  <c r="L66" i="37"/>
  <c r="I66" i="37"/>
  <c r="M65" i="37"/>
  <c r="N65" i="37" s="1"/>
  <c r="O65" i="37" s="1"/>
  <c r="L65" i="37"/>
  <c r="I65" i="37"/>
  <c r="M64" i="37"/>
  <c r="N64" i="37" s="1"/>
  <c r="O64" i="37" s="1"/>
  <c r="L64" i="37"/>
  <c r="I64" i="37"/>
  <c r="M63" i="37"/>
  <c r="N63" i="37" s="1"/>
  <c r="O63" i="37" s="1"/>
  <c r="L63" i="37"/>
  <c r="I63" i="37"/>
  <c r="L62" i="37"/>
  <c r="M62" i="37" s="1"/>
  <c r="N62" i="37" s="1"/>
  <c r="O62" i="37" s="1"/>
  <c r="I62" i="37"/>
  <c r="L61" i="37"/>
  <c r="M61" i="37" s="1"/>
  <c r="N61" i="37" s="1"/>
  <c r="O61" i="37" s="1"/>
  <c r="I61" i="37"/>
  <c r="L60" i="37"/>
  <c r="M60" i="37" s="1"/>
  <c r="N60" i="37" s="1"/>
  <c r="O60" i="37" s="1"/>
  <c r="I60" i="37"/>
  <c r="L59" i="37"/>
  <c r="M59" i="37" s="1"/>
  <c r="N59" i="37" s="1"/>
  <c r="O59" i="37" s="1"/>
  <c r="I59" i="37"/>
  <c r="N58" i="37"/>
  <c r="O58" i="37" s="1"/>
  <c r="M58" i="37"/>
  <c r="L58" i="37"/>
  <c r="I58" i="37"/>
  <c r="M57" i="37"/>
  <c r="N57" i="37" s="1"/>
  <c r="O57" i="37" s="1"/>
  <c r="L57" i="37"/>
  <c r="I57" i="37"/>
  <c r="M56" i="37"/>
  <c r="N56" i="37" s="1"/>
  <c r="O56" i="37" s="1"/>
  <c r="L56" i="37"/>
  <c r="I56" i="37"/>
  <c r="M55" i="37"/>
  <c r="N55" i="37" s="1"/>
  <c r="O55" i="37" s="1"/>
  <c r="L55" i="37"/>
  <c r="I55" i="37"/>
  <c r="L54" i="37"/>
  <c r="M54" i="37" s="1"/>
  <c r="N54" i="37" s="1"/>
  <c r="O54" i="37" s="1"/>
  <c r="I54" i="37"/>
  <c r="O53" i="37"/>
  <c r="L53" i="37"/>
  <c r="M53" i="37" s="1"/>
  <c r="N53" i="37" s="1"/>
  <c r="I53" i="37"/>
  <c r="L52" i="37"/>
  <c r="M52" i="37" s="1"/>
  <c r="N52" i="37" s="1"/>
  <c r="O52" i="37" s="1"/>
  <c r="I52" i="37"/>
  <c r="L51" i="37"/>
  <c r="M51" i="37" s="1"/>
  <c r="N51" i="37" s="1"/>
  <c r="O51" i="37" s="1"/>
  <c r="I51" i="37"/>
  <c r="N50" i="37"/>
  <c r="O50" i="37" s="1"/>
  <c r="M50" i="37"/>
  <c r="L50" i="37"/>
  <c r="I50" i="37"/>
  <c r="M49" i="37"/>
  <c r="N49" i="37" s="1"/>
  <c r="O49" i="37" s="1"/>
  <c r="L49" i="37"/>
  <c r="I49" i="37"/>
  <c r="M48" i="37"/>
  <c r="N48" i="37" s="1"/>
  <c r="O48" i="37" s="1"/>
  <c r="L48" i="37"/>
  <c r="I48" i="37"/>
  <c r="M47" i="37"/>
  <c r="N47" i="37" s="1"/>
  <c r="O47" i="37" s="1"/>
  <c r="L47" i="37"/>
  <c r="I47" i="37"/>
  <c r="L46" i="37"/>
  <c r="M46" i="37" s="1"/>
  <c r="N46" i="37" s="1"/>
  <c r="O46" i="37" s="1"/>
  <c r="I46" i="37"/>
  <c r="O45" i="37"/>
  <c r="L45" i="37"/>
  <c r="M45" i="37" s="1"/>
  <c r="N45" i="37" s="1"/>
  <c r="I45" i="37"/>
  <c r="L44" i="37"/>
  <c r="M44" i="37" s="1"/>
  <c r="N44" i="37" s="1"/>
  <c r="O44" i="37" s="1"/>
  <c r="I44" i="37"/>
  <c r="L43" i="37"/>
  <c r="M43" i="37" s="1"/>
  <c r="N43" i="37" s="1"/>
  <c r="O43" i="37" s="1"/>
  <c r="I43" i="37"/>
  <c r="N42" i="37"/>
  <c r="O42" i="37" s="1"/>
  <c r="M42" i="37"/>
  <c r="L42" i="37"/>
  <c r="I42" i="37"/>
  <c r="M41" i="37"/>
  <c r="N41" i="37" s="1"/>
  <c r="O41" i="37" s="1"/>
  <c r="L41" i="37"/>
  <c r="I41" i="37"/>
  <c r="M40" i="37"/>
  <c r="N40" i="37" s="1"/>
  <c r="O40" i="37" s="1"/>
  <c r="L40" i="37"/>
  <c r="I40" i="37"/>
  <c r="M39" i="37"/>
  <c r="N39" i="37" s="1"/>
  <c r="O39" i="37" s="1"/>
  <c r="L39" i="37"/>
  <c r="I39" i="37"/>
  <c r="O38" i="37"/>
  <c r="I38" i="37"/>
  <c r="L37" i="37"/>
  <c r="M37" i="37" s="1"/>
  <c r="N37" i="37" s="1"/>
  <c r="O37" i="37" s="1"/>
  <c r="I37" i="37"/>
  <c r="L36" i="37"/>
  <c r="M36" i="37" s="1"/>
  <c r="N36" i="37" s="1"/>
  <c r="O36" i="37" s="1"/>
  <c r="I36" i="37"/>
  <c r="N35" i="37"/>
  <c r="O35" i="37" s="1"/>
  <c r="M35" i="37"/>
  <c r="L35" i="37"/>
  <c r="I35" i="37"/>
  <c r="M34" i="37"/>
  <c r="N34" i="37" s="1"/>
  <c r="O34" i="37" s="1"/>
  <c r="L34" i="37"/>
  <c r="I34" i="37"/>
  <c r="M33" i="37"/>
  <c r="N33" i="37" s="1"/>
  <c r="O33" i="37" s="1"/>
  <c r="L33" i="37"/>
  <c r="I33" i="37"/>
  <c r="M32" i="37"/>
  <c r="N32" i="37" s="1"/>
  <c r="O32" i="37" s="1"/>
  <c r="L32" i="37"/>
  <c r="I32" i="37"/>
  <c r="L31" i="37"/>
  <c r="M31" i="37" s="1"/>
  <c r="N31" i="37" s="1"/>
  <c r="O31" i="37" s="1"/>
  <c r="I31" i="37"/>
  <c r="L30" i="37"/>
  <c r="M30" i="37" s="1"/>
  <c r="N30" i="37" s="1"/>
  <c r="O30" i="37" s="1"/>
  <c r="I30" i="37"/>
  <c r="L29" i="37"/>
  <c r="M29" i="37" s="1"/>
  <c r="N29" i="37" s="1"/>
  <c r="O29" i="37" s="1"/>
  <c r="I29" i="37"/>
  <c r="L28" i="37"/>
  <c r="M28" i="37" s="1"/>
  <c r="N28" i="37" s="1"/>
  <c r="O28" i="37" s="1"/>
  <c r="I28" i="37"/>
  <c r="N27" i="37"/>
  <c r="O27" i="37" s="1"/>
  <c r="M27" i="37"/>
  <c r="L27" i="37"/>
  <c r="I27" i="37"/>
  <c r="M26" i="37"/>
  <c r="N26" i="37" s="1"/>
  <c r="O26" i="37" s="1"/>
  <c r="L26" i="37"/>
  <c r="I26" i="37"/>
  <c r="M25" i="37"/>
  <c r="N25" i="37" s="1"/>
  <c r="O25" i="37" s="1"/>
  <c r="L25" i="37"/>
  <c r="I25" i="37"/>
  <c r="M24" i="37"/>
  <c r="N24" i="37" s="1"/>
  <c r="O24" i="37" s="1"/>
  <c r="L24" i="37"/>
  <c r="I24" i="37"/>
  <c r="L23" i="37"/>
  <c r="M23" i="37" s="1"/>
  <c r="N23" i="37" s="1"/>
  <c r="O23" i="37" s="1"/>
  <c r="I23" i="37"/>
  <c r="D23" i="37"/>
  <c r="M22" i="37"/>
  <c r="N22" i="37" s="1"/>
  <c r="O22" i="37" s="1"/>
  <c r="L22" i="37"/>
  <c r="I22" i="37"/>
  <c r="D22" i="37"/>
  <c r="N21" i="37"/>
  <c r="O21" i="37" s="1"/>
  <c r="M21" i="37"/>
  <c r="L21" i="37"/>
  <c r="I21" i="37"/>
  <c r="L20" i="37"/>
  <c r="M20" i="37" s="1"/>
  <c r="N20" i="37" s="1"/>
  <c r="O20" i="37" s="1"/>
  <c r="I20" i="37"/>
  <c r="D20" i="37"/>
  <c r="L19" i="37"/>
  <c r="M19" i="37" s="1"/>
  <c r="N19" i="37" s="1"/>
  <c r="O19" i="37" s="1"/>
  <c r="I19" i="37"/>
  <c r="D19" i="37"/>
  <c r="M18" i="37"/>
  <c r="N18" i="37" s="1"/>
  <c r="O18" i="37" s="1"/>
  <c r="L18" i="37"/>
  <c r="I18" i="37"/>
  <c r="D18" i="37"/>
  <c r="N17" i="37"/>
  <c r="O17" i="37" s="1"/>
  <c r="M17" i="37"/>
  <c r="L17" i="37"/>
  <c r="I17" i="37"/>
  <c r="L16" i="37"/>
  <c r="M16" i="37" s="1"/>
  <c r="N16" i="37" s="1"/>
  <c r="O16" i="37" s="1"/>
  <c r="I16" i="37"/>
  <c r="D16" i="37"/>
  <c r="L15" i="37"/>
  <c r="M15" i="37" s="1"/>
  <c r="N15" i="37" s="1"/>
  <c r="O15" i="37" s="1"/>
  <c r="I15" i="37"/>
  <c r="D15" i="37"/>
  <c r="M14" i="37"/>
  <c r="N14" i="37" s="1"/>
  <c r="O14" i="37" s="1"/>
  <c r="L14" i="37"/>
  <c r="I14" i="37"/>
  <c r="D14" i="37"/>
  <c r="N13" i="37"/>
  <c r="O13" i="37" s="1"/>
  <c r="M13" i="37"/>
  <c r="L13" i="37"/>
  <c r="I13" i="37"/>
  <c r="L12" i="37"/>
  <c r="M12" i="37" s="1"/>
  <c r="N12" i="37" s="1"/>
  <c r="O12" i="37" s="1"/>
  <c r="I12" i="37"/>
  <c r="D12" i="37"/>
  <c r="L11" i="37"/>
  <c r="M11" i="37" s="1"/>
  <c r="N11" i="37" s="1"/>
  <c r="O11" i="37" s="1"/>
  <c r="I11" i="37"/>
  <c r="D11" i="37"/>
  <c r="M10" i="37"/>
  <c r="N10" i="37" s="1"/>
  <c r="O10" i="37" s="1"/>
  <c r="L10" i="37"/>
  <c r="I10" i="37"/>
  <c r="D10" i="37"/>
  <c r="N9" i="37"/>
  <c r="O9" i="37" s="1"/>
  <c r="M9" i="37"/>
  <c r="L9" i="37"/>
  <c r="I9" i="37"/>
  <c r="N8" i="37"/>
  <c r="O8" i="37" s="1"/>
  <c r="L8" i="37"/>
  <c r="M8" i="37" s="1"/>
  <c r="I8" i="37"/>
  <c r="D8" i="37"/>
  <c r="I7" i="37"/>
  <c r="J6" i="37"/>
  <c r="O6" i="37" s="1"/>
  <c r="B3" i="37"/>
  <c r="O194" i="37" s="1"/>
  <c r="B1" i="37"/>
  <c r="M200" i="36"/>
  <c r="N200" i="36" s="1"/>
  <c r="O200" i="36" s="1"/>
  <c r="L200" i="36"/>
  <c r="I200" i="36"/>
  <c r="O199" i="36"/>
  <c r="M199" i="36"/>
  <c r="N199" i="36" s="1"/>
  <c r="L199" i="36"/>
  <c r="I199" i="36"/>
  <c r="L198" i="36"/>
  <c r="M198" i="36" s="1"/>
  <c r="N198" i="36" s="1"/>
  <c r="O198" i="36" s="1"/>
  <c r="I198" i="36"/>
  <c r="O197" i="36"/>
  <c r="L197" i="36"/>
  <c r="M197" i="36" s="1"/>
  <c r="N197" i="36" s="1"/>
  <c r="I197" i="36"/>
  <c r="N196" i="36"/>
  <c r="O196" i="36" s="1"/>
  <c r="L196" i="36"/>
  <c r="M196" i="36" s="1"/>
  <c r="I196" i="36"/>
  <c r="L195" i="36"/>
  <c r="M195" i="36" s="1"/>
  <c r="N195" i="36" s="1"/>
  <c r="O195" i="36" s="1"/>
  <c r="I195" i="36"/>
  <c r="N194" i="36"/>
  <c r="O194" i="36" s="1"/>
  <c r="M194" i="36"/>
  <c r="L194" i="36"/>
  <c r="I194" i="36"/>
  <c r="M193" i="36"/>
  <c r="N193" i="36" s="1"/>
  <c r="O193" i="36" s="1"/>
  <c r="L193" i="36"/>
  <c r="I193" i="36"/>
  <c r="M192" i="36"/>
  <c r="N192" i="36" s="1"/>
  <c r="O192" i="36" s="1"/>
  <c r="L192" i="36"/>
  <c r="I192" i="36"/>
  <c r="O191" i="36"/>
  <c r="M191" i="36"/>
  <c r="N191" i="36" s="1"/>
  <c r="L191" i="36"/>
  <c r="I191" i="36"/>
  <c r="L190" i="36"/>
  <c r="M190" i="36" s="1"/>
  <c r="N190" i="36" s="1"/>
  <c r="O190" i="36" s="1"/>
  <c r="I190" i="36"/>
  <c r="O189" i="36"/>
  <c r="L189" i="36"/>
  <c r="M189" i="36" s="1"/>
  <c r="N189" i="36" s="1"/>
  <c r="I189" i="36"/>
  <c r="N188" i="36"/>
  <c r="O188" i="36" s="1"/>
  <c r="L188" i="36"/>
  <c r="M188" i="36" s="1"/>
  <c r="I188" i="36"/>
  <c r="L187" i="36"/>
  <c r="M187" i="36" s="1"/>
  <c r="N187" i="36" s="1"/>
  <c r="O187" i="36" s="1"/>
  <c r="I187" i="36"/>
  <c r="N186" i="36"/>
  <c r="O186" i="36" s="1"/>
  <c r="M186" i="36"/>
  <c r="L186" i="36"/>
  <c r="I186" i="36"/>
  <c r="M185" i="36"/>
  <c r="N185" i="36" s="1"/>
  <c r="O185" i="36" s="1"/>
  <c r="L185" i="36"/>
  <c r="I185" i="36"/>
  <c r="M184" i="36"/>
  <c r="N184" i="36" s="1"/>
  <c r="O184" i="36" s="1"/>
  <c r="L184" i="36"/>
  <c r="I184" i="36"/>
  <c r="O183" i="36"/>
  <c r="M183" i="36"/>
  <c r="N183" i="36" s="1"/>
  <c r="L183" i="36"/>
  <c r="I183" i="36"/>
  <c r="L182" i="36"/>
  <c r="M182" i="36" s="1"/>
  <c r="N182" i="36" s="1"/>
  <c r="O182" i="36" s="1"/>
  <c r="I182" i="36"/>
  <c r="O181" i="36"/>
  <c r="L181" i="36"/>
  <c r="M181" i="36" s="1"/>
  <c r="N181" i="36" s="1"/>
  <c r="I181" i="36"/>
  <c r="N180" i="36"/>
  <c r="O180" i="36" s="1"/>
  <c r="L180" i="36"/>
  <c r="M180" i="36" s="1"/>
  <c r="I180" i="36"/>
  <c r="L179" i="36"/>
  <c r="M179" i="36" s="1"/>
  <c r="N179" i="36" s="1"/>
  <c r="O179" i="36" s="1"/>
  <c r="I179" i="36"/>
  <c r="N178" i="36"/>
  <c r="O178" i="36" s="1"/>
  <c r="M178" i="36"/>
  <c r="L178" i="36"/>
  <c r="I178" i="36"/>
  <c r="M177" i="36"/>
  <c r="N177" i="36" s="1"/>
  <c r="O177" i="36" s="1"/>
  <c r="L177" i="36"/>
  <c r="I177" i="36"/>
  <c r="M176" i="36"/>
  <c r="N176" i="36" s="1"/>
  <c r="O176" i="36" s="1"/>
  <c r="L176" i="36"/>
  <c r="I176" i="36"/>
  <c r="O175" i="36"/>
  <c r="M175" i="36"/>
  <c r="N175" i="36" s="1"/>
  <c r="L175" i="36"/>
  <c r="I175" i="36"/>
  <c r="L174" i="36"/>
  <c r="M174" i="36" s="1"/>
  <c r="N174" i="36" s="1"/>
  <c r="O174" i="36" s="1"/>
  <c r="I174" i="36"/>
  <c r="O173" i="36"/>
  <c r="L173" i="36"/>
  <c r="M173" i="36" s="1"/>
  <c r="N173" i="36" s="1"/>
  <c r="I173" i="36"/>
  <c r="N172" i="36"/>
  <c r="O172" i="36" s="1"/>
  <c r="L172" i="36"/>
  <c r="M172" i="36" s="1"/>
  <c r="I172" i="36"/>
  <c r="L171" i="36"/>
  <c r="M171" i="36" s="1"/>
  <c r="N171" i="36" s="1"/>
  <c r="O171" i="36" s="1"/>
  <c r="I171" i="36"/>
  <c r="N170" i="36"/>
  <c r="O170" i="36" s="1"/>
  <c r="M170" i="36"/>
  <c r="L170" i="36"/>
  <c r="I170" i="36"/>
  <c r="M169" i="36"/>
  <c r="N169" i="36" s="1"/>
  <c r="O169" i="36" s="1"/>
  <c r="L169" i="36"/>
  <c r="I169" i="36"/>
  <c r="M168" i="36"/>
  <c r="N168" i="36" s="1"/>
  <c r="O168" i="36" s="1"/>
  <c r="L168" i="36"/>
  <c r="I168" i="36"/>
  <c r="O167" i="36"/>
  <c r="M167" i="36"/>
  <c r="N167" i="36" s="1"/>
  <c r="L167" i="36"/>
  <c r="I167" i="36"/>
  <c r="L166" i="36"/>
  <c r="M166" i="36" s="1"/>
  <c r="N166" i="36" s="1"/>
  <c r="O166" i="36" s="1"/>
  <c r="I166" i="36"/>
  <c r="O165" i="36"/>
  <c r="L165" i="36"/>
  <c r="M165" i="36" s="1"/>
  <c r="N165" i="36" s="1"/>
  <c r="I165" i="36"/>
  <c r="N164" i="36"/>
  <c r="O164" i="36" s="1"/>
  <c r="L164" i="36"/>
  <c r="M164" i="36" s="1"/>
  <c r="I164" i="36"/>
  <c r="L163" i="36"/>
  <c r="M163" i="36" s="1"/>
  <c r="N163" i="36" s="1"/>
  <c r="O163" i="36" s="1"/>
  <c r="I163" i="36"/>
  <c r="N162" i="36"/>
  <c r="O162" i="36" s="1"/>
  <c r="M162" i="36"/>
  <c r="L162" i="36"/>
  <c r="I162" i="36"/>
  <c r="M161" i="36"/>
  <c r="N161" i="36" s="1"/>
  <c r="O161" i="36" s="1"/>
  <c r="L161" i="36"/>
  <c r="I161" i="36"/>
  <c r="M160" i="36"/>
  <c r="N160" i="36" s="1"/>
  <c r="O160" i="36" s="1"/>
  <c r="L160" i="36"/>
  <c r="I160" i="36"/>
  <c r="O159" i="36"/>
  <c r="M159" i="36"/>
  <c r="N159" i="36" s="1"/>
  <c r="L159" i="36"/>
  <c r="I159" i="36"/>
  <c r="L158" i="36"/>
  <c r="M158" i="36" s="1"/>
  <c r="N158" i="36" s="1"/>
  <c r="O158" i="36" s="1"/>
  <c r="I158" i="36"/>
  <c r="O157" i="36"/>
  <c r="L157" i="36"/>
  <c r="M157" i="36" s="1"/>
  <c r="N157" i="36" s="1"/>
  <c r="I157" i="36"/>
  <c r="N156" i="36"/>
  <c r="O156" i="36" s="1"/>
  <c r="L156" i="36"/>
  <c r="M156" i="36" s="1"/>
  <c r="I156" i="36"/>
  <c r="L155" i="36"/>
  <c r="M155" i="36" s="1"/>
  <c r="N155" i="36" s="1"/>
  <c r="O155" i="36" s="1"/>
  <c r="I155" i="36"/>
  <c r="N154" i="36"/>
  <c r="O154" i="36" s="1"/>
  <c r="M154" i="36"/>
  <c r="L154" i="36"/>
  <c r="I154" i="36"/>
  <c r="M153" i="36"/>
  <c r="N153" i="36" s="1"/>
  <c r="O153" i="36" s="1"/>
  <c r="L153" i="36"/>
  <c r="I153" i="36"/>
  <c r="M152" i="36"/>
  <c r="N152" i="36" s="1"/>
  <c r="O152" i="36" s="1"/>
  <c r="L152" i="36"/>
  <c r="I152" i="36"/>
  <c r="O151" i="36"/>
  <c r="M151" i="36"/>
  <c r="N151" i="36" s="1"/>
  <c r="L151" i="36"/>
  <c r="I151" i="36"/>
  <c r="L150" i="36"/>
  <c r="M150" i="36" s="1"/>
  <c r="N150" i="36" s="1"/>
  <c r="O150" i="36" s="1"/>
  <c r="I150" i="36"/>
  <c r="O149" i="36"/>
  <c r="L149" i="36"/>
  <c r="M149" i="36" s="1"/>
  <c r="N149" i="36" s="1"/>
  <c r="I149" i="36"/>
  <c r="N148" i="36"/>
  <c r="O148" i="36" s="1"/>
  <c r="L148" i="36"/>
  <c r="M148" i="36" s="1"/>
  <c r="I148" i="36"/>
  <c r="L147" i="36"/>
  <c r="M147" i="36" s="1"/>
  <c r="N147" i="36" s="1"/>
  <c r="O147" i="36" s="1"/>
  <c r="I147" i="36"/>
  <c r="N146" i="36"/>
  <c r="O146" i="36" s="1"/>
  <c r="M146" i="36"/>
  <c r="L146" i="36"/>
  <c r="I146" i="36"/>
  <c r="M145" i="36"/>
  <c r="N145" i="36" s="1"/>
  <c r="O145" i="36" s="1"/>
  <c r="L145" i="36"/>
  <c r="I145" i="36"/>
  <c r="M144" i="36"/>
  <c r="N144" i="36" s="1"/>
  <c r="O144" i="36" s="1"/>
  <c r="L144" i="36"/>
  <c r="I144" i="36"/>
  <c r="O143" i="36"/>
  <c r="M143" i="36"/>
  <c r="N143" i="36" s="1"/>
  <c r="L143" i="36"/>
  <c r="I143" i="36"/>
  <c r="L142" i="36"/>
  <c r="M142" i="36" s="1"/>
  <c r="N142" i="36" s="1"/>
  <c r="O142" i="36" s="1"/>
  <c r="I142" i="36"/>
  <c r="O141" i="36"/>
  <c r="L141" i="36"/>
  <c r="M141" i="36" s="1"/>
  <c r="N141" i="36" s="1"/>
  <c r="I141" i="36"/>
  <c r="N140" i="36"/>
  <c r="O140" i="36" s="1"/>
  <c r="L140" i="36"/>
  <c r="M140" i="36" s="1"/>
  <c r="I140" i="36"/>
  <c r="L139" i="36"/>
  <c r="M139" i="36" s="1"/>
  <c r="N139" i="36" s="1"/>
  <c r="O139" i="36" s="1"/>
  <c r="I139" i="36"/>
  <c r="N138" i="36"/>
  <c r="O138" i="36" s="1"/>
  <c r="M138" i="36"/>
  <c r="L138" i="36"/>
  <c r="I138" i="36"/>
  <c r="M137" i="36"/>
  <c r="N137" i="36" s="1"/>
  <c r="O137" i="36" s="1"/>
  <c r="L137" i="36"/>
  <c r="I137" i="36"/>
  <c r="M136" i="36"/>
  <c r="N136" i="36" s="1"/>
  <c r="O136" i="36" s="1"/>
  <c r="L136" i="36"/>
  <c r="I136" i="36"/>
  <c r="O135" i="36"/>
  <c r="M135" i="36"/>
  <c r="N135" i="36" s="1"/>
  <c r="L135" i="36"/>
  <c r="I135" i="36"/>
  <c r="L134" i="36"/>
  <c r="M134" i="36" s="1"/>
  <c r="N134" i="36" s="1"/>
  <c r="O134" i="36" s="1"/>
  <c r="I134" i="36"/>
  <c r="O133" i="36"/>
  <c r="L133" i="36"/>
  <c r="M133" i="36" s="1"/>
  <c r="N133" i="36" s="1"/>
  <c r="I133" i="36"/>
  <c r="N132" i="36"/>
  <c r="O132" i="36" s="1"/>
  <c r="L132" i="36"/>
  <c r="M132" i="36" s="1"/>
  <c r="I132" i="36"/>
  <c r="L131" i="36"/>
  <c r="M131" i="36" s="1"/>
  <c r="N131" i="36" s="1"/>
  <c r="O131" i="36" s="1"/>
  <c r="I131" i="36"/>
  <c r="N130" i="36"/>
  <c r="O130" i="36" s="1"/>
  <c r="M130" i="36"/>
  <c r="L130" i="36"/>
  <c r="I130" i="36"/>
  <c r="M129" i="36"/>
  <c r="N129" i="36" s="1"/>
  <c r="O129" i="36" s="1"/>
  <c r="L129" i="36"/>
  <c r="I129" i="36"/>
  <c r="M128" i="36"/>
  <c r="N128" i="36" s="1"/>
  <c r="O128" i="36" s="1"/>
  <c r="L128" i="36"/>
  <c r="I128" i="36"/>
  <c r="O127" i="36"/>
  <c r="M127" i="36"/>
  <c r="N127" i="36" s="1"/>
  <c r="L127" i="36"/>
  <c r="I127" i="36"/>
  <c r="L126" i="36"/>
  <c r="M126" i="36" s="1"/>
  <c r="N126" i="36" s="1"/>
  <c r="O126" i="36" s="1"/>
  <c r="I126" i="36"/>
  <c r="O125" i="36"/>
  <c r="L125" i="36"/>
  <c r="M125" i="36" s="1"/>
  <c r="N125" i="36" s="1"/>
  <c r="I125" i="36"/>
  <c r="N124" i="36"/>
  <c r="O124" i="36" s="1"/>
  <c r="L124" i="36"/>
  <c r="M124" i="36" s="1"/>
  <c r="I124" i="36"/>
  <c r="L123" i="36"/>
  <c r="M123" i="36" s="1"/>
  <c r="N123" i="36" s="1"/>
  <c r="O123" i="36" s="1"/>
  <c r="I123" i="36"/>
  <c r="N122" i="36"/>
  <c r="O122" i="36" s="1"/>
  <c r="M122" i="36"/>
  <c r="L122" i="36"/>
  <c r="I122" i="36"/>
  <c r="M121" i="36"/>
  <c r="N121" i="36" s="1"/>
  <c r="O121" i="36" s="1"/>
  <c r="L121" i="36"/>
  <c r="I121" i="36"/>
  <c r="M120" i="36"/>
  <c r="N120" i="36" s="1"/>
  <c r="O120" i="36" s="1"/>
  <c r="L120" i="36"/>
  <c r="I120" i="36"/>
  <c r="O119" i="36"/>
  <c r="M119" i="36"/>
  <c r="N119" i="36" s="1"/>
  <c r="L119" i="36"/>
  <c r="I119" i="36"/>
  <c r="L118" i="36"/>
  <c r="M118" i="36" s="1"/>
  <c r="N118" i="36" s="1"/>
  <c r="O118" i="36" s="1"/>
  <c r="I118" i="36"/>
  <c r="O117" i="36"/>
  <c r="L117" i="36"/>
  <c r="M117" i="36" s="1"/>
  <c r="N117" i="36" s="1"/>
  <c r="I117" i="36"/>
  <c r="N116" i="36"/>
  <c r="O116" i="36" s="1"/>
  <c r="L116" i="36"/>
  <c r="M116" i="36" s="1"/>
  <c r="I116" i="36"/>
  <c r="L115" i="36"/>
  <c r="M115" i="36" s="1"/>
  <c r="N115" i="36" s="1"/>
  <c r="O115" i="36" s="1"/>
  <c r="I115" i="36"/>
  <c r="N114" i="36"/>
  <c r="O114" i="36" s="1"/>
  <c r="M114" i="36"/>
  <c r="L114" i="36"/>
  <c r="I114" i="36"/>
  <c r="M113" i="36"/>
  <c r="N113" i="36" s="1"/>
  <c r="O113" i="36" s="1"/>
  <c r="L113" i="36"/>
  <c r="I113" i="36"/>
  <c r="M112" i="36"/>
  <c r="N112" i="36" s="1"/>
  <c r="O112" i="36" s="1"/>
  <c r="L112" i="36"/>
  <c r="I112" i="36"/>
  <c r="O111" i="36"/>
  <c r="M111" i="36"/>
  <c r="N111" i="36" s="1"/>
  <c r="L111" i="36"/>
  <c r="I111" i="36"/>
  <c r="L110" i="36"/>
  <c r="M110" i="36" s="1"/>
  <c r="N110" i="36" s="1"/>
  <c r="O110" i="36" s="1"/>
  <c r="I110" i="36"/>
  <c r="O109" i="36"/>
  <c r="L109" i="36"/>
  <c r="M109" i="36" s="1"/>
  <c r="N109" i="36" s="1"/>
  <c r="I109" i="36"/>
  <c r="N108" i="36"/>
  <c r="O108" i="36" s="1"/>
  <c r="L108" i="36"/>
  <c r="M108" i="36" s="1"/>
  <c r="I108" i="36"/>
  <c r="L107" i="36"/>
  <c r="M107" i="36" s="1"/>
  <c r="N107" i="36" s="1"/>
  <c r="O107" i="36" s="1"/>
  <c r="I107" i="36"/>
  <c r="N106" i="36"/>
  <c r="O106" i="36" s="1"/>
  <c r="L106" i="36"/>
  <c r="M106" i="36" s="1"/>
  <c r="I106" i="36"/>
  <c r="M105" i="36"/>
  <c r="N105" i="36" s="1"/>
  <c r="O105" i="36" s="1"/>
  <c r="L105" i="36"/>
  <c r="I105" i="36"/>
  <c r="M104" i="36"/>
  <c r="N104" i="36" s="1"/>
  <c r="O104" i="36" s="1"/>
  <c r="L104" i="36"/>
  <c r="I104" i="36"/>
  <c r="M103" i="36"/>
  <c r="N103" i="36" s="1"/>
  <c r="O103" i="36" s="1"/>
  <c r="L103" i="36"/>
  <c r="I103" i="36"/>
  <c r="L102" i="36"/>
  <c r="M102" i="36" s="1"/>
  <c r="N102" i="36" s="1"/>
  <c r="O102" i="36" s="1"/>
  <c r="I102" i="36"/>
  <c r="L101" i="36"/>
  <c r="M101" i="36" s="1"/>
  <c r="N101" i="36" s="1"/>
  <c r="O101" i="36" s="1"/>
  <c r="I101" i="36"/>
  <c r="N100" i="36"/>
  <c r="O100" i="36" s="1"/>
  <c r="L100" i="36"/>
  <c r="M100" i="36" s="1"/>
  <c r="I100" i="36"/>
  <c r="L99" i="36"/>
  <c r="M99" i="36" s="1"/>
  <c r="N99" i="36" s="1"/>
  <c r="O99" i="36" s="1"/>
  <c r="I99" i="36"/>
  <c r="L98" i="36"/>
  <c r="M98" i="36" s="1"/>
  <c r="N98" i="36" s="1"/>
  <c r="O98" i="36" s="1"/>
  <c r="I98" i="36"/>
  <c r="N97" i="36"/>
  <c r="O97" i="36" s="1"/>
  <c r="M97" i="36"/>
  <c r="L97" i="36"/>
  <c r="I97" i="36"/>
  <c r="N96" i="36"/>
  <c r="O96" i="36" s="1"/>
  <c r="M96" i="36"/>
  <c r="L96" i="36"/>
  <c r="I96" i="36"/>
  <c r="O95" i="36"/>
  <c r="M95" i="36"/>
  <c r="N95" i="36" s="1"/>
  <c r="L95" i="36"/>
  <c r="I95" i="36"/>
  <c r="M94" i="36"/>
  <c r="N94" i="36" s="1"/>
  <c r="O94" i="36" s="1"/>
  <c r="L94" i="36"/>
  <c r="I94" i="36"/>
  <c r="M93" i="36"/>
  <c r="N93" i="36" s="1"/>
  <c r="O93" i="36" s="1"/>
  <c r="L93" i="36"/>
  <c r="I93" i="36"/>
  <c r="N92" i="36"/>
  <c r="O92" i="36" s="1"/>
  <c r="L92" i="36"/>
  <c r="M92" i="36" s="1"/>
  <c r="I92" i="36"/>
  <c r="L91" i="36"/>
  <c r="M91" i="36" s="1"/>
  <c r="N91" i="36" s="1"/>
  <c r="O91" i="36" s="1"/>
  <c r="I91" i="36"/>
  <c r="N90" i="36"/>
  <c r="O90" i="36" s="1"/>
  <c r="L90" i="36"/>
  <c r="M90" i="36" s="1"/>
  <c r="I90" i="36"/>
  <c r="N89" i="36"/>
  <c r="O89" i="36" s="1"/>
  <c r="M89" i="36"/>
  <c r="L89" i="36"/>
  <c r="I89" i="36"/>
  <c r="N88" i="36"/>
  <c r="O88" i="36" s="1"/>
  <c r="M88" i="36"/>
  <c r="L88" i="36"/>
  <c r="I88" i="36"/>
  <c r="O87" i="36"/>
  <c r="M87" i="36"/>
  <c r="N87" i="36" s="1"/>
  <c r="L87" i="36"/>
  <c r="I87" i="36"/>
  <c r="M86" i="36"/>
  <c r="N86" i="36" s="1"/>
  <c r="O86" i="36" s="1"/>
  <c r="L86" i="36"/>
  <c r="I86" i="36"/>
  <c r="M85" i="36"/>
  <c r="N85" i="36" s="1"/>
  <c r="O85" i="36" s="1"/>
  <c r="L85" i="36"/>
  <c r="I85" i="36"/>
  <c r="N84" i="36"/>
  <c r="O84" i="36" s="1"/>
  <c r="L84" i="36"/>
  <c r="M84" i="36" s="1"/>
  <c r="I84" i="36"/>
  <c r="L83" i="36"/>
  <c r="M83" i="36" s="1"/>
  <c r="N83" i="36" s="1"/>
  <c r="O83" i="36" s="1"/>
  <c r="I83" i="36"/>
  <c r="L82" i="36"/>
  <c r="M82" i="36" s="1"/>
  <c r="N82" i="36" s="1"/>
  <c r="O82" i="36" s="1"/>
  <c r="I82" i="36"/>
  <c r="N81" i="36"/>
  <c r="O81" i="36" s="1"/>
  <c r="M81" i="36"/>
  <c r="L81" i="36"/>
  <c r="I81" i="36"/>
  <c r="N80" i="36"/>
  <c r="O80" i="36" s="1"/>
  <c r="M80" i="36"/>
  <c r="L80" i="36"/>
  <c r="I80" i="36"/>
  <c r="O79" i="36"/>
  <c r="M79" i="36"/>
  <c r="N79" i="36" s="1"/>
  <c r="L79" i="36"/>
  <c r="I79" i="36"/>
  <c r="M78" i="36"/>
  <c r="N78" i="36" s="1"/>
  <c r="O78" i="36" s="1"/>
  <c r="L78" i="36"/>
  <c r="I78" i="36"/>
  <c r="M77" i="36"/>
  <c r="N77" i="36" s="1"/>
  <c r="O77" i="36" s="1"/>
  <c r="L77" i="36"/>
  <c r="I77" i="36"/>
  <c r="N76" i="36"/>
  <c r="O76" i="36" s="1"/>
  <c r="L76" i="36"/>
  <c r="M76" i="36" s="1"/>
  <c r="I76" i="36"/>
  <c r="L75" i="36"/>
  <c r="M75" i="36" s="1"/>
  <c r="N75" i="36" s="1"/>
  <c r="O75" i="36" s="1"/>
  <c r="I75" i="36"/>
  <c r="N74" i="36"/>
  <c r="O74" i="36" s="1"/>
  <c r="L74" i="36"/>
  <c r="M74" i="36" s="1"/>
  <c r="I74" i="36"/>
  <c r="N73" i="36"/>
  <c r="O73" i="36" s="1"/>
  <c r="M73" i="36"/>
  <c r="L73" i="36"/>
  <c r="I73" i="36"/>
  <c r="N72" i="36"/>
  <c r="O72" i="36" s="1"/>
  <c r="M72" i="36"/>
  <c r="L72" i="36"/>
  <c r="I72" i="36"/>
  <c r="O71" i="36"/>
  <c r="M71" i="36"/>
  <c r="N71" i="36" s="1"/>
  <c r="L71" i="36"/>
  <c r="I71" i="36"/>
  <c r="M70" i="36"/>
  <c r="N70" i="36" s="1"/>
  <c r="O70" i="36" s="1"/>
  <c r="L70" i="36"/>
  <c r="I70" i="36"/>
  <c r="O69" i="36"/>
  <c r="I69" i="36"/>
  <c r="L68" i="36"/>
  <c r="M68" i="36" s="1"/>
  <c r="N68" i="36" s="1"/>
  <c r="O68" i="36" s="1"/>
  <c r="I68" i="36"/>
  <c r="L67" i="36"/>
  <c r="M67" i="36" s="1"/>
  <c r="N67" i="36" s="1"/>
  <c r="O67" i="36" s="1"/>
  <c r="I67" i="36"/>
  <c r="M66" i="36"/>
  <c r="N66" i="36" s="1"/>
  <c r="O66" i="36" s="1"/>
  <c r="L66" i="36"/>
  <c r="I66" i="36"/>
  <c r="N65" i="36"/>
  <c r="O65" i="36" s="1"/>
  <c r="M65" i="36"/>
  <c r="L65" i="36"/>
  <c r="I65" i="36"/>
  <c r="M64" i="36"/>
  <c r="N64" i="36" s="1"/>
  <c r="O64" i="36" s="1"/>
  <c r="L64" i="36"/>
  <c r="I64" i="36"/>
  <c r="M63" i="36"/>
  <c r="N63" i="36" s="1"/>
  <c r="O63" i="36" s="1"/>
  <c r="L63" i="36"/>
  <c r="I63" i="36"/>
  <c r="O62" i="36"/>
  <c r="M62" i="36"/>
  <c r="N62" i="36" s="1"/>
  <c r="L62" i="36"/>
  <c r="I62" i="36"/>
  <c r="N61" i="36"/>
  <c r="O61" i="36" s="1"/>
  <c r="L61" i="36"/>
  <c r="M61" i="36" s="1"/>
  <c r="I61" i="36"/>
  <c r="L60" i="36"/>
  <c r="M60" i="36" s="1"/>
  <c r="N60" i="36" s="1"/>
  <c r="O60" i="36" s="1"/>
  <c r="I60" i="36"/>
  <c r="L59" i="36"/>
  <c r="M59" i="36" s="1"/>
  <c r="N59" i="36" s="1"/>
  <c r="O59" i="36" s="1"/>
  <c r="I59" i="36"/>
  <c r="N58" i="36"/>
  <c r="O58" i="36" s="1"/>
  <c r="M58" i="36"/>
  <c r="L58" i="36"/>
  <c r="I58" i="36"/>
  <c r="N57" i="36"/>
  <c r="O57" i="36" s="1"/>
  <c r="M57" i="36"/>
  <c r="L57" i="36"/>
  <c r="I57" i="36"/>
  <c r="O56" i="36"/>
  <c r="M56" i="36"/>
  <c r="N56" i="36" s="1"/>
  <c r="L56" i="36"/>
  <c r="I56" i="36"/>
  <c r="L55" i="36"/>
  <c r="M55" i="36" s="1"/>
  <c r="N55" i="36" s="1"/>
  <c r="O55" i="36" s="1"/>
  <c r="I55" i="36"/>
  <c r="M54" i="36"/>
  <c r="N54" i="36" s="1"/>
  <c r="O54" i="36" s="1"/>
  <c r="L54" i="36"/>
  <c r="I54" i="36"/>
  <c r="L53" i="36"/>
  <c r="M53" i="36" s="1"/>
  <c r="N53" i="36" s="1"/>
  <c r="O53" i="36" s="1"/>
  <c r="I53" i="36"/>
  <c r="L52" i="36"/>
  <c r="M52" i="36" s="1"/>
  <c r="N52" i="36" s="1"/>
  <c r="O52" i="36" s="1"/>
  <c r="I52" i="36"/>
  <c r="L51" i="36"/>
  <c r="M51" i="36" s="1"/>
  <c r="N51" i="36" s="1"/>
  <c r="O51" i="36" s="1"/>
  <c r="I51" i="36"/>
  <c r="M50" i="36"/>
  <c r="N50" i="36" s="1"/>
  <c r="O50" i="36" s="1"/>
  <c r="L50" i="36"/>
  <c r="I50" i="36"/>
  <c r="N49" i="36"/>
  <c r="O49" i="36" s="1"/>
  <c r="M49" i="36"/>
  <c r="L49" i="36"/>
  <c r="I49" i="36"/>
  <c r="M48" i="36"/>
  <c r="N48" i="36" s="1"/>
  <c r="O48" i="36" s="1"/>
  <c r="L48" i="36"/>
  <c r="I48" i="36"/>
  <c r="M47" i="36"/>
  <c r="N47" i="36" s="1"/>
  <c r="O47" i="36" s="1"/>
  <c r="L47" i="36"/>
  <c r="I47" i="36"/>
  <c r="O46" i="36"/>
  <c r="M46" i="36"/>
  <c r="N46" i="36" s="1"/>
  <c r="L46" i="36"/>
  <c r="I46" i="36"/>
  <c r="N45" i="36"/>
  <c r="O45" i="36" s="1"/>
  <c r="L45" i="36"/>
  <c r="M45" i="36" s="1"/>
  <c r="I45" i="36"/>
  <c r="O44" i="36"/>
  <c r="L44" i="36"/>
  <c r="M44" i="36" s="1"/>
  <c r="N44" i="36" s="1"/>
  <c r="I44" i="36"/>
  <c r="N43" i="36"/>
  <c r="O43" i="36" s="1"/>
  <c r="L43" i="36"/>
  <c r="M43" i="36" s="1"/>
  <c r="I43" i="36"/>
  <c r="M42" i="36"/>
  <c r="N42" i="36" s="1"/>
  <c r="O42" i="36" s="1"/>
  <c r="L42" i="36"/>
  <c r="I42" i="36"/>
  <c r="M41" i="36"/>
  <c r="N41" i="36" s="1"/>
  <c r="O41" i="36" s="1"/>
  <c r="L41" i="36"/>
  <c r="I41" i="36"/>
  <c r="M40" i="36"/>
  <c r="N40" i="36" s="1"/>
  <c r="O40" i="36" s="1"/>
  <c r="L40" i="36"/>
  <c r="I40" i="36"/>
  <c r="M39" i="36"/>
  <c r="N39" i="36" s="1"/>
  <c r="O39" i="36" s="1"/>
  <c r="L39" i="36"/>
  <c r="I39" i="36"/>
  <c r="O38" i="36"/>
  <c r="I38" i="36"/>
  <c r="L37" i="36"/>
  <c r="M37" i="36" s="1"/>
  <c r="N37" i="36" s="1"/>
  <c r="O37" i="36" s="1"/>
  <c r="I37" i="36"/>
  <c r="M36" i="36"/>
  <c r="N36" i="36" s="1"/>
  <c r="O36" i="36" s="1"/>
  <c r="L36" i="36"/>
  <c r="I36" i="36"/>
  <c r="N35" i="36"/>
  <c r="O35" i="36" s="1"/>
  <c r="M35" i="36"/>
  <c r="L35" i="36"/>
  <c r="I35" i="36"/>
  <c r="N34" i="36"/>
  <c r="O34" i="36" s="1"/>
  <c r="M34" i="36"/>
  <c r="L34" i="36"/>
  <c r="I34" i="36"/>
  <c r="L33" i="36"/>
  <c r="M33" i="36" s="1"/>
  <c r="N33" i="36" s="1"/>
  <c r="O33" i="36" s="1"/>
  <c r="I33" i="36"/>
  <c r="L32" i="36"/>
  <c r="M32" i="36" s="1"/>
  <c r="N32" i="36" s="1"/>
  <c r="O32" i="36" s="1"/>
  <c r="I32" i="36"/>
  <c r="M31" i="36"/>
  <c r="N31" i="36" s="1"/>
  <c r="O31" i="36" s="1"/>
  <c r="L31" i="36"/>
  <c r="I31" i="36"/>
  <c r="N30" i="36"/>
  <c r="O30" i="36" s="1"/>
  <c r="L30" i="36"/>
  <c r="M30" i="36" s="1"/>
  <c r="I30" i="36"/>
  <c r="N29" i="36"/>
  <c r="O29" i="36" s="1"/>
  <c r="L29" i="36"/>
  <c r="M29" i="36" s="1"/>
  <c r="I29" i="36"/>
  <c r="M28" i="36"/>
  <c r="N28" i="36" s="1"/>
  <c r="O28" i="36" s="1"/>
  <c r="L28" i="36"/>
  <c r="I28" i="36"/>
  <c r="M27" i="36"/>
  <c r="N27" i="36" s="1"/>
  <c r="O27" i="36" s="1"/>
  <c r="L27" i="36"/>
  <c r="I27" i="36"/>
  <c r="N26" i="36"/>
  <c r="O26" i="36" s="1"/>
  <c r="M26" i="36"/>
  <c r="L26" i="36"/>
  <c r="I26" i="36"/>
  <c r="L25" i="36"/>
  <c r="M25" i="36" s="1"/>
  <c r="N25" i="36" s="1"/>
  <c r="O25" i="36" s="1"/>
  <c r="I25" i="36"/>
  <c r="O24" i="36"/>
  <c r="M24" i="36"/>
  <c r="N24" i="36" s="1"/>
  <c r="L24" i="36"/>
  <c r="I24" i="36"/>
  <c r="M23" i="36"/>
  <c r="N23" i="36" s="1"/>
  <c r="O23" i="36" s="1"/>
  <c r="L23" i="36"/>
  <c r="I23" i="36"/>
  <c r="D23" i="36"/>
  <c r="L22" i="36"/>
  <c r="M22" i="36" s="1"/>
  <c r="N22" i="36" s="1"/>
  <c r="O22" i="36" s="1"/>
  <c r="I22" i="36"/>
  <c r="D22" i="36"/>
  <c r="M21" i="36"/>
  <c r="N21" i="36" s="1"/>
  <c r="O21" i="36" s="1"/>
  <c r="L21" i="36"/>
  <c r="I21" i="36"/>
  <c r="D21" i="36"/>
  <c r="L20" i="36"/>
  <c r="M20" i="36" s="1"/>
  <c r="N20" i="36" s="1"/>
  <c r="O20" i="36" s="1"/>
  <c r="I20" i="36"/>
  <c r="L19" i="36"/>
  <c r="M19" i="36" s="1"/>
  <c r="N19" i="36" s="1"/>
  <c r="O19" i="36" s="1"/>
  <c r="I19" i="36"/>
  <c r="D19" i="36"/>
  <c r="L18" i="36"/>
  <c r="M18" i="36" s="1"/>
  <c r="N18" i="36" s="1"/>
  <c r="O18" i="36" s="1"/>
  <c r="I18" i="36"/>
  <c r="D18" i="36"/>
  <c r="M17" i="36"/>
  <c r="N17" i="36" s="1"/>
  <c r="O17" i="36" s="1"/>
  <c r="L17" i="36"/>
  <c r="I17" i="36"/>
  <c r="D17" i="36"/>
  <c r="O16" i="36"/>
  <c r="N16" i="36"/>
  <c r="L16" i="36"/>
  <c r="M16" i="36" s="1"/>
  <c r="I16" i="36"/>
  <c r="M15" i="36"/>
  <c r="N15" i="36" s="1"/>
  <c r="O15" i="36" s="1"/>
  <c r="L15" i="36"/>
  <c r="I15" i="36"/>
  <c r="D15" i="36"/>
  <c r="L14" i="36"/>
  <c r="M14" i="36" s="1"/>
  <c r="N14" i="36" s="1"/>
  <c r="O14" i="36" s="1"/>
  <c r="I14" i="36"/>
  <c r="D14" i="36"/>
  <c r="M13" i="36"/>
  <c r="N13" i="36" s="1"/>
  <c r="O13" i="36" s="1"/>
  <c r="L13" i="36"/>
  <c r="I13" i="36"/>
  <c r="D13" i="36"/>
  <c r="L12" i="36"/>
  <c r="M12" i="36" s="1"/>
  <c r="N12" i="36" s="1"/>
  <c r="O12" i="36" s="1"/>
  <c r="I12" i="36"/>
  <c r="O11" i="36"/>
  <c r="L11" i="36"/>
  <c r="M11" i="36" s="1"/>
  <c r="N11" i="36" s="1"/>
  <c r="I11" i="36"/>
  <c r="D11" i="36"/>
  <c r="L10" i="36"/>
  <c r="M10" i="36" s="1"/>
  <c r="N10" i="36" s="1"/>
  <c r="O10" i="36" s="1"/>
  <c r="I10" i="36"/>
  <c r="D10" i="36"/>
  <c r="M9" i="36"/>
  <c r="N9" i="36" s="1"/>
  <c r="O9" i="36" s="1"/>
  <c r="L9" i="36"/>
  <c r="I9" i="36"/>
  <c r="D9" i="36"/>
  <c r="O8" i="36"/>
  <c r="N8" i="36"/>
  <c r="L8" i="36"/>
  <c r="M8" i="36" s="1"/>
  <c r="I8" i="36"/>
  <c r="I7" i="36"/>
  <c r="D7" i="36"/>
  <c r="O6" i="36"/>
  <c r="J6" i="36"/>
  <c r="B3" i="36"/>
  <c r="D6" i="36" s="1"/>
  <c r="B1" i="36"/>
  <c r="M200" i="35"/>
  <c r="N200" i="35" s="1"/>
  <c r="L200" i="35"/>
  <c r="I200" i="35"/>
  <c r="L199" i="35"/>
  <c r="M199" i="35" s="1"/>
  <c r="N199" i="35" s="1"/>
  <c r="I199" i="35"/>
  <c r="L198" i="35"/>
  <c r="M198" i="35" s="1"/>
  <c r="N198" i="35" s="1"/>
  <c r="I198" i="35"/>
  <c r="N197" i="35"/>
  <c r="L197" i="35"/>
  <c r="M197" i="35" s="1"/>
  <c r="I197" i="35"/>
  <c r="L196" i="35"/>
  <c r="M196" i="35" s="1"/>
  <c r="N196" i="35" s="1"/>
  <c r="I196" i="35"/>
  <c r="M195" i="35"/>
  <c r="N195" i="35" s="1"/>
  <c r="L195" i="35"/>
  <c r="I195" i="35"/>
  <c r="N194" i="35"/>
  <c r="M194" i="35"/>
  <c r="L194" i="35"/>
  <c r="I194" i="35"/>
  <c r="N193" i="35"/>
  <c r="O193" i="35" s="1"/>
  <c r="M193" i="35"/>
  <c r="L193" i="35"/>
  <c r="I193" i="35"/>
  <c r="L192" i="35"/>
  <c r="M192" i="35" s="1"/>
  <c r="N192" i="35" s="1"/>
  <c r="I192" i="35"/>
  <c r="L191" i="35"/>
  <c r="M191" i="35" s="1"/>
  <c r="N191" i="35" s="1"/>
  <c r="I191" i="35"/>
  <c r="M190" i="35"/>
  <c r="N190" i="35" s="1"/>
  <c r="O190" i="35" s="1"/>
  <c r="L190" i="35"/>
  <c r="I190" i="35"/>
  <c r="N189" i="35"/>
  <c r="L189" i="35"/>
  <c r="M189" i="35" s="1"/>
  <c r="I189" i="35"/>
  <c r="N188" i="35"/>
  <c r="L188" i="35"/>
  <c r="M188" i="35" s="1"/>
  <c r="I188" i="35"/>
  <c r="M187" i="35"/>
  <c r="N187" i="35" s="1"/>
  <c r="L187" i="35"/>
  <c r="I187" i="35"/>
  <c r="M186" i="35"/>
  <c r="N186" i="35" s="1"/>
  <c r="L186" i="35"/>
  <c r="I186" i="35"/>
  <c r="N185" i="35"/>
  <c r="M185" i="35"/>
  <c r="L185" i="35"/>
  <c r="I185" i="35"/>
  <c r="L184" i="35"/>
  <c r="M184" i="35" s="1"/>
  <c r="N184" i="35" s="1"/>
  <c r="I184" i="35"/>
  <c r="M183" i="35"/>
  <c r="N183" i="35" s="1"/>
  <c r="L183" i="35"/>
  <c r="I183" i="35"/>
  <c r="M182" i="35"/>
  <c r="N182" i="35" s="1"/>
  <c r="L182" i="35"/>
  <c r="I182" i="35"/>
  <c r="L181" i="35"/>
  <c r="M181" i="35" s="1"/>
  <c r="N181" i="35" s="1"/>
  <c r="I181" i="35"/>
  <c r="N180" i="35"/>
  <c r="L180" i="35"/>
  <c r="M180" i="35" s="1"/>
  <c r="I180" i="35"/>
  <c r="L179" i="35"/>
  <c r="M179" i="35" s="1"/>
  <c r="N179" i="35" s="1"/>
  <c r="I179" i="35"/>
  <c r="M178" i="35"/>
  <c r="N178" i="35" s="1"/>
  <c r="L178" i="35"/>
  <c r="I178" i="35"/>
  <c r="M177" i="35"/>
  <c r="N177" i="35" s="1"/>
  <c r="L177" i="35"/>
  <c r="I177" i="35"/>
  <c r="L176" i="35"/>
  <c r="M176" i="35" s="1"/>
  <c r="N176" i="35" s="1"/>
  <c r="I176" i="35"/>
  <c r="L175" i="35"/>
  <c r="M175" i="35" s="1"/>
  <c r="N175" i="35" s="1"/>
  <c r="I175" i="35"/>
  <c r="M174" i="35"/>
  <c r="N174" i="35" s="1"/>
  <c r="L174" i="35"/>
  <c r="I174" i="35"/>
  <c r="N173" i="35"/>
  <c r="O173" i="35" s="1"/>
  <c r="L173" i="35"/>
  <c r="M173" i="35" s="1"/>
  <c r="I173" i="35"/>
  <c r="N172" i="35"/>
  <c r="L172" i="35"/>
  <c r="M172" i="35" s="1"/>
  <c r="I172" i="35"/>
  <c r="M171" i="35"/>
  <c r="N171" i="35" s="1"/>
  <c r="L171" i="35"/>
  <c r="I171" i="35"/>
  <c r="M170" i="35"/>
  <c r="N170" i="35" s="1"/>
  <c r="L170" i="35"/>
  <c r="I170" i="35"/>
  <c r="N169" i="35"/>
  <c r="M169" i="35"/>
  <c r="L169" i="35"/>
  <c r="I169" i="35"/>
  <c r="O168" i="35"/>
  <c r="M168" i="35"/>
  <c r="N168" i="35" s="1"/>
  <c r="L168" i="35"/>
  <c r="I168" i="35"/>
  <c r="L167" i="35"/>
  <c r="M167" i="35" s="1"/>
  <c r="N167" i="35" s="1"/>
  <c r="I167" i="35"/>
  <c r="L166" i="35"/>
  <c r="M166" i="35" s="1"/>
  <c r="N166" i="35" s="1"/>
  <c r="I166" i="35"/>
  <c r="N165" i="35"/>
  <c r="L165" i="35"/>
  <c r="M165" i="35" s="1"/>
  <c r="I165" i="35"/>
  <c r="L164" i="35"/>
  <c r="M164" i="35" s="1"/>
  <c r="N164" i="35" s="1"/>
  <c r="I164" i="35"/>
  <c r="M163" i="35"/>
  <c r="N163" i="35" s="1"/>
  <c r="L163" i="35"/>
  <c r="I163" i="35"/>
  <c r="N162" i="35"/>
  <c r="M162" i="35"/>
  <c r="L162" i="35"/>
  <c r="I162" i="35"/>
  <c r="N161" i="35"/>
  <c r="M161" i="35"/>
  <c r="L161" i="35"/>
  <c r="I161" i="35"/>
  <c r="L160" i="35"/>
  <c r="M160" i="35" s="1"/>
  <c r="N160" i="35" s="1"/>
  <c r="I160" i="35"/>
  <c r="L159" i="35"/>
  <c r="M159" i="35" s="1"/>
  <c r="N159" i="35" s="1"/>
  <c r="I159" i="35"/>
  <c r="M158" i="35"/>
  <c r="N158" i="35" s="1"/>
  <c r="L158" i="35"/>
  <c r="I158" i="35"/>
  <c r="N157" i="35"/>
  <c r="O157" i="35" s="1"/>
  <c r="L157" i="35"/>
  <c r="M157" i="35" s="1"/>
  <c r="I157" i="35"/>
  <c r="N156" i="35"/>
  <c r="L156" i="35"/>
  <c r="M156" i="35" s="1"/>
  <c r="I156" i="35"/>
  <c r="M155" i="35"/>
  <c r="N155" i="35" s="1"/>
  <c r="L155" i="35"/>
  <c r="I155" i="35"/>
  <c r="M154" i="35"/>
  <c r="N154" i="35" s="1"/>
  <c r="L154" i="35"/>
  <c r="I154" i="35"/>
  <c r="N153" i="35"/>
  <c r="M153" i="35"/>
  <c r="L153" i="35"/>
  <c r="I153" i="35"/>
  <c r="L152" i="35"/>
  <c r="M152" i="35" s="1"/>
  <c r="N152" i="35" s="1"/>
  <c r="O152" i="35" s="1"/>
  <c r="I152" i="35"/>
  <c r="M151" i="35"/>
  <c r="N151" i="35" s="1"/>
  <c r="L151" i="35"/>
  <c r="I151" i="35"/>
  <c r="M150" i="35"/>
  <c r="N150" i="35" s="1"/>
  <c r="L150" i="35"/>
  <c r="I150" i="35"/>
  <c r="L149" i="35"/>
  <c r="M149" i="35" s="1"/>
  <c r="N149" i="35" s="1"/>
  <c r="I149" i="35"/>
  <c r="N148" i="35"/>
  <c r="L148" i="35"/>
  <c r="M148" i="35" s="1"/>
  <c r="I148" i="35"/>
  <c r="L147" i="35"/>
  <c r="M147" i="35" s="1"/>
  <c r="N147" i="35" s="1"/>
  <c r="I147" i="35"/>
  <c r="M146" i="35"/>
  <c r="N146" i="35" s="1"/>
  <c r="O146" i="35" s="1"/>
  <c r="L146" i="35"/>
  <c r="I146" i="35"/>
  <c r="M145" i="35"/>
  <c r="N145" i="35" s="1"/>
  <c r="L145" i="35"/>
  <c r="I145" i="35"/>
  <c r="L144" i="35"/>
  <c r="M144" i="35" s="1"/>
  <c r="N144" i="35" s="1"/>
  <c r="I144" i="35"/>
  <c r="L143" i="35"/>
  <c r="M143" i="35" s="1"/>
  <c r="N143" i="35" s="1"/>
  <c r="O143" i="35" s="1"/>
  <c r="I143" i="35"/>
  <c r="M142" i="35"/>
  <c r="N142" i="35" s="1"/>
  <c r="L142" i="35"/>
  <c r="I142" i="35"/>
  <c r="N141" i="35"/>
  <c r="L141" i="35"/>
  <c r="M141" i="35" s="1"/>
  <c r="I141" i="35"/>
  <c r="N140" i="35"/>
  <c r="O140" i="35" s="1"/>
  <c r="L140" i="35"/>
  <c r="M140" i="35" s="1"/>
  <c r="I140" i="35"/>
  <c r="M139" i="35"/>
  <c r="N139" i="35" s="1"/>
  <c r="L139" i="35"/>
  <c r="I139" i="35"/>
  <c r="M138" i="35"/>
  <c r="N138" i="35" s="1"/>
  <c r="L138" i="35"/>
  <c r="I138" i="35"/>
  <c r="N137" i="35"/>
  <c r="M137" i="35"/>
  <c r="L137" i="35"/>
  <c r="I137" i="35"/>
  <c r="M136" i="35"/>
  <c r="N136" i="35" s="1"/>
  <c r="L136" i="35"/>
  <c r="I136" i="35"/>
  <c r="L135" i="35"/>
  <c r="M135" i="35" s="1"/>
  <c r="N135" i="35" s="1"/>
  <c r="I135" i="35"/>
  <c r="L134" i="35"/>
  <c r="M134" i="35" s="1"/>
  <c r="N134" i="35" s="1"/>
  <c r="I134" i="35"/>
  <c r="N133" i="35"/>
  <c r="L133" i="35"/>
  <c r="M133" i="35" s="1"/>
  <c r="I133" i="35"/>
  <c r="L132" i="35"/>
  <c r="M132" i="35" s="1"/>
  <c r="N132" i="35" s="1"/>
  <c r="I132" i="35"/>
  <c r="M131" i="35"/>
  <c r="N131" i="35" s="1"/>
  <c r="L131" i="35"/>
  <c r="I131" i="35"/>
  <c r="N130" i="35"/>
  <c r="M130" i="35"/>
  <c r="L130" i="35"/>
  <c r="I130" i="35"/>
  <c r="L129" i="35"/>
  <c r="M129" i="35" s="1"/>
  <c r="N129" i="35" s="1"/>
  <c r="I129" i="35"/>
  <c r="L128" i="35"/>
  <c r="M128" i="35" s="1"/>
  <c r="N128" i="35" s="1"/>
  <c r="I128" i="35"/>
  <c r="M127" i="35"/>
  <c r="N127" i="35" s="1"/>
  <c r="L127" i="35"/>
  <c r="I127" i="35"/>
  <c r="L126" i="35"/>
  <c r="M126" i="35" s="1"/>
  <c r="N126" i="35" s="1"/>
  <c r="I126" i="35"/>
  <c r="L125" i="35"/>
  <c r="M125" i="35" s="1"/>
  <c r="N125" i="35" s="1"/>
  <c r="I125" i="35"/>
  <c r="L124" i="35"/>
  <c r="M124" i="35" s="1"/>
  <c r="N124" i="35" s="1"/>
  <c r="I124" i="35"/>
  <c r="M123" i="35"/>
  <c r="N123" i="35" s="1"/>
  <c r="O123" i="35" s="1"/>
  <c r="L123" i="35"/>
  <c r="I123" i="35"/>
  <c r="N122" i="35"/>
  <c r="M122" i="35"/>
  <c r="L122" i="35"/>
  <c r="I122" i="35"/>
  <c r="M121" i="35"/>
  <c r="N121" i="35" s="1"/>
  <c r="L121" i="35"/>
  <c r="I121" i="35"/>
  <c r="L120" i="35"/>
  <c r="M120" i="35" s="1"/>
  <c r="N120" i="35" s="1"/>
  <c r="O120" i="35" s="1"/>
  <c r="I120" i="35"/>
  <c r="M119" i="35"/>
  <c r="N119" i="35" s="1"/>
  <c r="L119" i="35"/>
  <c r="I119" i="35"/>
  <c r="L118" i="35"/>
  <c r="M118" i="35" s="1"/>
  <c r="N118" i="35" s="1"/>
  <c r="O118" i="35" s="1"/>
  <c r="I118" i="35"/>
  <c r="N117" i="35"/>
  <c r="O117" i="35" s="1"/>
  <c r="L117" i="35"/>
  <c r="M117" i="35" s="1"/>
  <c r="I117" i="35"/>
  <c r="L116" i="35"/>
  <c r="M116" i="35" s="1"/>
  <c r="N116" i="35" s="1"/>
  <c r="I116" i="35"/>
  <c r="M115" i="35"/>
  <c r="N115" i="35" s="1"/>
  <c r="O115" i="35" s="1"/>
  <c r="L115" i="35"/>
  <c r="I115" i="35"/>
  <c r="N114" i="35"/>
  <c r="M114" i="35"/>
  <c r="L114" i="35"/>
  <c r="I114" i="35"/>
  <c r="M113" i="35"/>
  <c r="N113" i="35" s="1"/>
  <c r="L113" i="35"/>
  <c r="I113" i="35"/>
  <c r="L112" i="35"/>
  <c r="M112" i="35" s="1"/>
  <c r="N112" i="35" s="1"/>
  <c r="O112" i="35" s="1"/>
  <c r="I112" i="35"/>
  <c r="M111" i="35"/>
  <c r="N111" i="35" s="1"/>
  <c r="L111" i="35"/>
  <c r="I111" i="35"/>
  <c r="L110" i="35"/>
  <c r="M110" i="35" s="1"/>
  <c r="N110" i="35" s="1"/>
  <c r="O110" i="35" s="1"/>
  <c r="I110" i="35"/>
  <c r="N109" i="35"/>
  <c r="O109" i="35" s="1"/>
  <c r="L109" i="35"/>
  <c r="M109" i="35" s="1"/>
  <c r="I109" i="35"/>
  <c r="L108" i="35"/>
  <c r="M108" i="35" s="1"/>
  <c r="N108" i="35" s="1"/>
  <c r="I108" i="35"/>
  <c r="M107" i="35"/>
  <c r="N107" i="35" s="1"/>
  <c r="O107" i="35" s="1"/>
  <c r="L107" i="35"/>
  <c r="I107" i="35"/>
  <c r="N106" i="35"/>
  <c r="M106" i="35"/>
  <c r="L106" i="35"/>
  <c r="I106" i="35"/>
  <c r="M105" i="35"/>
  <c r="N105" i="35" s="1"/>
  <c r="L105" i="35"/>
  <c r="I105" i="35"/>
  <c r="L104" i="35"/>
  <c r="M104" i="35" s="1"/>
  <c r="N104" i="35" s="1"/>
  <c r="O104" i="35" s="1"/>
  <c r="I104" i="35"/>
  <c r="M103" i="35"/>
  <c r="N103" i="35" s="1"/>
  <c r="L103" i="35"/>
  <c r="I103" i="35"/>
  <c r="L102" i="35"/>
  <c r="M102" i="35" s="1"/>
  <c r="N102" i="35" s="1"/>
  <c r="O102" i="35" s="1"/>
  <c r="I102" i="35"/>
  <c r="N101" i="35"/>
  <c r="O101" i="35" s="1"/>
  <c r="L101" i="35"/>
  <c r="M101" i="35" s="1"/>
  <c r="I101" i="35"/>
  <c r="L100" i="35"/>
  <c r="M100" i="35" s="1"/>
  <c r="N100" i="35" s="1"/>
  <c r="I100" i="35"/>
  <c r="M99" i="35"/>
  <c r="N99" i="35" s="1"/>
  <c r="O99" i="35" s="1"/>
  <c r="L99" i="35"/>
  <c r="I99" i="35"/>
  <c r="N98" i="35"/>
  <c r="M98" i="35"/>
  <c r="L98" i="35"/>
  <c r="I98" i="35"/>
  <c r="M97" i="35"/>
  <c r="N97" i="35" s="1"/>
  <c r="L97" i="35"/>
  <c r="I97" i="35"/>
  <c r="L96" i="35"/>
  <c r="M96" i="35" s="1"/>
  <c r="N96" i="35" s="1"/>
  <c r="O96" i="35" s="1"/>
  <c r="I96" i="35"/>
  <c r="M95" i="35"/>
  <c r="N95" i="35" s="1"/>
  <c r="L95" i="35"/>
  <c r="I95" i="35"/>
  <c r="L94" i="35"/>
  <c r="M94" i="35" s="1"/>
  <c r="N94" i="35" s="1"/>
  <c r="I94" i="35"/>
  <c r="L93" i="35"/>
  <c r="M93" i="35" s="1"/>
  <c r="N93" i="35" s="1"/>
  <c r="O93" i="35" s="1"/>
  <c r="I93" i="35"/>
  <c r="L92" i="35"/>
  <c r="M92" i="35" s="1"/>
  <c r="N92" i="35" s="1"/>
  <c r="O92" i="35" s="1"/>
  <c r="I92" i="35"/>
  <c r="M91" i="35"/>
  <c r="N91" i="35" s="1"/>
  <c r="L91" i="35"/>
  <c r="I91" i="35"/>
  <c r="N90" i="35"/>
  <c r="M90" i="35"/>
  <c r="L90" i="35"/>
  <c r="I90" i="35"/>
  <c r="M89" i="35"/>
  <c r="N89" i="35" s="1"/>
  <c r="L89" i="35"/>
  <c r="I89" i="35"/>
  <c r="L88" i="35"/>
  <c r="M88" i="35" s="1"/>
  <c r="N88" i="35" s="1"/>
  <c r="O88" i="35" s="1"/>
  <c r="I88" i="35"/>
  <c r="M87" i="35"/>
  <c r="N87" i="35" s="1"/>
  <c r="O87" i="35" s="1"/>
  <c r="L87" i="35"/>
  <c r="I87" i="35"/>
  <c r="L86" i="35"/>
  <c r="M86" i="35" s="1"/>
  <c r="N86" i="35" s="1"/>
  <c r="I86" i="35"/>
  <c r="N85" i="35"/>
  <c r="L85" i="35"/>
  <c r="M85" i="35" s="1"/>
  <c r="I85" i="35"/>
  <c r="N84" i="35"/>
  <c r="L84" i="35"/>
  <c r="M84" i="35" s="1"/>
  <c r="I84" i="35"/>
  <c r="M83" i="35"/>
  <c r="N83" i="35" s="1"/>
  <c r="L83" i="35"/>
  <c r="I83" i="35"/>
  <c r="M82" i="35"/>
  <c r="N82" i="35" s="1"/>
  <c r="O82" i="35" s="1"/>
  <c r="L82" i="35"/>
  <c r="I82" i="35"/>
  <c r="M81" i="35"/>
  <c r="N81" i="35" s="1"/>
  <c r="L81" i="35"/>
  <c r="I81" i="35"/>
  <c r="L80" i="35"/>
  <c r="M80" i="35" s="1"/>
  <c r="N80" i="35" s="1"/>
  <c r="O80" i="35" s="1"/>
  <c r="I80" i="35"/>
  <c r="M79" i="35"/>
  <c r="N79" i="35" s="1"/>
  <c r="O79" i="35" s="1"/>
  <c r="L79" i="35"/>
  <c r="I79" i="35"/>
  <c r="N78" i="35"/>
  <c r="L78" i="35"/>
  <c r="M78" i="35" s="1"/>
  <c r="I78" i="35"/>
  <c r="L77" i="35"/>
  <c r="M77" i="35" s="1"/>
  <c r="N77" i="35" s="1"/>
  <c r="O77" i="35" s="1"/>
  <c r="I77" i="35"/>
  <c r="N76" i="35"/>
  <c r="L76" i="35"/>
  <c r="M76" i="35" s="1"/>
  <c r="I76" i="35"/>
  <c r="M75" i="35"/>
  <c r="N75" i="35" s="1"/>
  <c r="O75" i="35" s="1"/>
  <c r="L75" i="35"/>
  <c r="I75" i="35"/>
  <c r="N74" i="35"/>
  <c r="M74" i="35"/>
  <c r="L74" i="35"/>
  <c r="I74" i="35"/>
  <c r="M73" i="35"/>
  <c r="N73" i="35" s="1"/>
  <c r="O73" i="35" s="1"/>
  <c r="L73" i="35"/>
  <c r="I73" i="35"/>
  <c r="L72" i="35"/>
  <c r="M72" i="35" s="1"/>
  <c r="N72" i="35" s="1"/>
  <c r="I72" i="35"/>
  <c r="L71" i="35"/>
  <c r="M71" i="35" s="1"/>
  <c r="N71" i="35" s="1"/>
  <c r="O71" i="35" s="1"/>
  <c r="I71" i="35"/>
  <c r="L70" i="35"/>
  <c r="M70" i="35" s="1"/>
  <c r="N70" i="35" s="1"/>
  <c r="O70" i="35" s="1"/>
  <c r="I70" i="35"/>
  <c r="I69" i="35"/>
  <c r="M68" i="35"/>
  <c r="N68" i="35" s="1"/>
  <c r="L68" i="35"/>
  <c r="I68" i="35"/>
  <c r="M67" i="35"/>
  <c r="N67" i="35" s="1"/>
  <c r="O67" i="35" s="1"/>
  <c r="L67" i="35"/>
  <c r="I67" i="35"/>
  <c r="M66" i="35"/>
  <c r="N66" i="35" s="1"/>
  <c r="L66" i="35"/>
  <c r="I66" i="35"/>
  <c r="L65" i="35"/>
  <c r="M65" i="35" s="1"/>
  <c r="N65" i="35" s="1"/>
  <c r="O65" i="35" s="1"/>
  <c r="I65" i="35"/>
  <c r="M64" i="35"/>
  <c r="N64" i="35" s="1"/>
  <c r="L64" i="35"/>
  <c r="I64" i="35"/>
  <c r="N63" i="35"/>
  <c r="L63" i="35"/>
  <c r="M63" i="35" s="1"/>
  <c r="I63" i="35"/>
  <c r="N62" i="35"/>
  <c r="O62" i="35" s="1"/>
  <c r="L62" i="35"/>
  <c r="M62" i="35" s="1"/>
  <c r="I62" i="35"/>
  <c r="N61" i="35"/>
  <c r="O61" i="35" s="1"/>
  <c r="L61" i="35"/>
  <c r="M61" i="35" s="1"/>
  <c r="I61" i="35"/>
  <c r="M60" i="35"/>
  <c r="N60" i="35" s="1"/>
  <c r="L60" i="35"/>
  <c r="I60" i="35"/>
  <c r="N59" i="35"/>
  <c r="M59" i="35"/>
  <c r="L59" i="35"/>
  <c r="I59" i="35"/>
  <c r="M58" i="35"/>
  <c r="N58" i="35" s="1"/>
  <c r="O58" i="35" s="1"/>
  <c r="L58" i="35"/>
  <c r="I58" i="35"/>
  <c r="L57" i="35"/>
  <c r="M57" i="35" s="1"/>
  <c r="N57" i="35" s="1"/>
  <c r="I57" i="35"/>
  <c r="L56" i="35"/>
  <c r="M56" i="35" s="1"/>
  <c r="N56" i="35" s="1"/>
  <c r="O56" i="35" s="1"/>
  <c r="I56" i="35"/>
  <c r="N55" i="35"/>
  <c r="L55" i="35"/>
  <c r="M55" i="35" s="1"/>
  <c r="I55" i="35"/>
  <c r="O54" i="35"/>
  <c r="N54" i="35"/>
  <c r="L54" i="35"/>
  <c r="M54" i="35" s="1"/>
  <c r="I54" i="35"/>
  <c r="L53" i="35"/>
  <c r="M53" i="35" s="1"/>
  <c r="N53" i="35" s="1"/>
  <c r="O53" i="35" s="1"/>
  <c r="I53" i="35"/>
  <c r="M52" i="35"/>
  <c r="N52" i="35" s="1"/>
  <c r="L52" i="35"/>
  <c r="I52" i="35"/>
  <c r="M51" i="35"/>
  <c r="N51" i="35" s="1"/>
  <c r="O51" i="35" s="1"/>
  <c r="L51" i="35"/>
  <c r="I51" i="35"/>
  <c r="M50" i="35"/>
  <c r="N50" i="35" s="1"/>
  <c r="L50" i="35"/>
  <c r="I50" i="35"/>
  <c r="L49" i="35"/>
  <c r="M49" i="35" s="1"/>
  <c r="N49" i="35" s="1"/>
  <c r="O49" i="35" s="1"/>
  <c r="I49" i="35"/>
  <c r="M48" i="35"/>
  <c r="N48" i="35" s="1"/>
  <c r="O48" i="35" s="1"/>
  <c r="L48" i="35"/>
  <c r="I48" i="35"/>
  <c r="N47" i="35"/>
  <c r="L47" i="35"/>
  <c r="M47" i="35" s="1"/>
  <c r="I47" i="35"/>
  <c r="L46" i="35"/>
  <c r="M46" i="35" s="1"/>
  <c r="N46" i="35" s="1"/>
  <c r="O46" i="35" s="1"/>
  <c r="I46" i="35"/>
  <c r="N45" i="35"/>
  <c r="O45" i="35" s="1"/>
  <c r="L45" i="35"/>
  <c r="M45" i="35" s="1"/>
  <c r="I45" i="35"/>
  <c r="M44" i="35"/>
  <c r="N44" i="35" s="1"/>
  <c r="L44" i="35"/>
  <c r="I44" i="35"/>
  <c r="N43" i="35"/>
  <c r="M43" i="35"/>
  <c r="L43" i="35"/>
  <c r="I43" i="35"/>
  <c r="M42" i="35"/>
  <c r="N42" i="35" s="1"/>
  <c r="O42" i="35" s="1"/>
  <c r="L42" i="35"/>
  <c r="I42" i="35"/>
  <c r="L41" i="35"/>
  <c r="M41" i="35" s="1"/>
  <c r="N41" i="35" s="1"/>
  <c r="I41" i="35"/>
  <c r="L40" i="35"/>
  <c r="M40" i="35" s="1"/>
  <c r="N40" i="35" s="1"/>
  <c r="O40" i="35" s="1"/>
  <c r="I40" i="35"/>
  <c r="N39" i="35"/>
  <c r="O39" i="35" s="1"/>
  <c r="L39" i="35"/>
  <c r="M39" i="35" s="1"/>
  <c r="I39" i="35"/>
  <c r="I38" i="35"/>
  <c r="N37" i="35"/>
  <c r="M37" i="35"/>
  <c r="L37" i="35"/>
  <c r="I37" i="35"/>
  <c r="M36" i="35"/>
  <c r="N36" i="35" s="1"/>
  <c r="O36" i="35" s="1"/>
  <c r="L36" i="35"/>
  <c r="I36" i="35"/>
  <c r="M35" i="35"/>
  <c r="N35" i="35" s="1"/>
  <c r="L35" i="35"/>
  <c r="I35" i="35"/>
  <c r="M34" i="35"/>
  <c r="N34" i="35" s="1"/>
  <c r="O34" i="35" s="1"/>
  <c r="L34" i="35"/>
  <c r="I34" i="35"/>
  <c r="L33" i="35"/>
  <c r="M33" i="35" s="1"/>
  <c r="N33" i="35" s="1"/>
  <c r="O33" i="35" s="1"/>
  <c r="I33" i="35"/>
  <c r="N32" i="35"/>
  <c r="O32" i="35" s="1"/>
  <c r="L32" i="35"/>
  <c r="M32" i="35" s="1"/>
  <c r="I32" i="35"/>
  <c r="L31" i="35"/>
  <c r="M31" i="35" s="1"/>
  <c r="N31" i="35" s="1"/>
  <c r="O31" i="35" s="1"/>
  <c r="I31" i="35"/>
  <c r="L30" i="35"/>
  <c r="M30" i="35" s="1"/>
  <c r="N30" i="35" s="1"/>
  <c r="O30" i="35" s="1"/>
  <c r="I30" i="35"/>
  <c r="M29" i="35"/>
  <c r="N29" i="35" s="1"/>
  <c r="O29" i="35" s="1"/>
  <c r="L29" i="35"/>
  <c r="I29" i="35"/>
  <c r="N28" i="35"/>
  <c r="M28" i="35"/>
  <c r="L28" i="35"/>
  <c r="I28" i="35"/>
  <c r="M27" i="35"/>
  <c r="N27" i="35" s="1"/>
  <c r="O27" i="35" s="1"/>
  <c r="L27" i="35"/>
  <c r="I27" i="35"/>
  <c r="L26" i="35"/>
  <c r="M26" i="35" s="1"/>
  <c r="N26" i="35" s="1"/>
  <c r="O26" i="35" s="1"/>
  <c r="I26" i="35"/>
  <c r="M25" i="35"/>
  <c r="N25" i="35" s="1"/>
  <c r="O25" i="35" s="1"/>
  <c r="L25" i="35"/>
  <c r="I25" i="35"/>
  <c r="L24" i="35"/>
  <c r="M24" i="35" s="1"/>
  <c r="N24" i="35" s="1"/>
  <c r="O24" i="35" s="1"/>
  <c r="I24" i="35"/>
  <c r="N23" i="35"/>
  <c r="O23" i="35" s="1"/>
  <c r="L23" i="35"/>
  <c r="M23" i="35" s="1"/>
  <c r="I23" i="35"/>
  <c r="L22" i="35"/>
  <c r="M22" i="35" s="1"/>
  <c r="N22" i="35" s="1"/>
  <c r="O22" i="35" s="1"/>
  <c r="I22" i="35"/>
  <c r="O21" i="35"/>
  <c r="M21" i="35"/>
  <c r="N21" i="35" s="1"/>
  <c r="L21" i="35"/>
  <c r="I21" i="35"/>
  <c r="N20" i="35"/>
  <c r="O20" i="35" s="1"/>
  <c r="M20" i="35"/>
  <c r="L20" i="35"/>
  <c r="I20" i="35"/>
  <c r="L19" i="35"/>
  <c r="M19" i="35" s="1"/>
  <c r="N19" i="35" s="1"/>
  <c r="O19" i="35" s="1"/>
  <c r="I19" i="35"/>
  <c r="O18" i="35"/>
  <c r="M18" i="35"/>
  <c r="N18" i="35" s="1"/>
  <c r="L18" i="35"/>
  <c r="I18" i="35"/>
  <c r="M17" i="35"/>
  <c r="N17" i="35" s="1"/>
  <c r="O17" i="35" s="1"/>
  <c r="L17" i="35"/>
  <c r="I17" i="35"/>
  <c r="D17" i="35"/>
  <c r="M16" i="35"/>
  <c r="N16" i="35" s="1"/>
  <c r="O16" i="35" s="1"/>
  <c r="L16" i="35"/>
  <c r="I16" i="35"/>
  <c r="L15" i="35"/>
  <c r="M15" i="35" s="1"/>
  <c r="N15" i="35" s="1"/>
  <c r="O15" i="35" s="1"/>
  <c r="I15" i="35"/>
  <c r="M14" i="35"/>
  <c r="N14" i="35" s="1"/>
  <c r="O14" i="35" s="1"/>
  <c r="L14" i="35"/>
  <c r="I14" i="35"/>
  <c r="M13" i="35"/>
  <c r="N13" i="35" s="1"/>
  <c r="O13" i="35" s="1"/>
  <c r="L13" i="35"/>
  <c r="I13" i="35"/>
  <c r="D13" i="35"/>
  <c r="M12" i="35"/>
  <c r="N12" i="35" s="1"/>
  <c r="O12" i="35" s="1"/>
  <c r="L12" i="35"/>
  <c r="I12" i="35"/>
  <c r="O11" i="35"/>
  <c r="N11" i="35"/>
  <c r="L11" i="35"/>
  <c r="M11" i="35" s="1"/>
  <c r="I11" i="35"/>
  <c r="L10" i="35"/>
  <c r="M10" i="35" s="1"/>
  <c r="N10" i="35" s="1"/>
  <c r="O10" i="35" s="1"/>
  <c r="I10" i="35"/>
  <c r="D10" i="35"/>
  <c r="O9" i="35"/>
  <c r="M9" i="35"/>
  <c r="N9" i="35" s="1"/>
  <c r="L9" i="35"/>
  <c r="I9" i="35"/>
  <c r="N8" i="35"/>
  <c r="M8" i="35"/>
  <c r="L8" i="35"/>
  <c r="I8" i="35"/>
  <c r="I7" i="35"/>
  <c r="D7" i="35"/>
  <c r="J6" i="35"/>
  <c r="O6" i="35" s="1"/>
  <c r="B3" i="35"/>
  <c r="O200" i="35" s="1"/>
  <c r="B1" i="35"/>
  <c r="L200" i="34"/>
  <c r="M200" i="34" s="1"/>
  <c r="N200" i="34" s="1"/>
  <c r="I200" i="34"/>
  <c r="L199" i="34"/>
  <c r="M199" i="34" s="1"/>
  <c r="N199" i="34" s="1"/>
  <c r="I199" i="34"/>
  <c r="N198" i="34"/>
  <c r="L198" i="34"/>
  <c r="M198" i="34" s="1"/>
  <c r="I198" i="34"/>
  <c r="L197" i="34"/>
  <c r="M197" i="34" s="1"/>
  <c r="N197" i="34" s="1"/>
  <c r="I197" i="34"/>
  <c r="M196" i="34"/>
  <c r="N196" i="34" s="1"/>
  <c r="L196" i="34"/>
  <c r="I196" i="34"/>
  <c r="N195" i="34"/>
  <c r="M195" i="34"/>
  <c r="L195" i="34"/>
  <c r="I195" i="34"/>
  <c r="N194" i="34"/>
  <c r="M194" i="34"/>
  <c r="L194" i="34"/>
  <c r="I194" i="34"/>
  <c r="M193" i="34"/>
  <c r="N193" i="34" s="1"/>
  <c r="L193" i="34"/>
  <c r="I193" i="34"/>
  <c r="M192" i="34"/>
  <c r="N192" i="34" s="1"/>
  <c r="L192" i="34"/>
  <c r="I192" i="34"/>
  <c r="L191" i="34"/>
  <c r="M191" i="34" s="1"/>
  <c r="N191" i="34" s="1"/>
  <c r="I191" i="34"/>
  <c r="L190" i="34"/>
  <c r="M190" i="34" s="1"/>
  <c r="N190" i="34" s="1"/>
  <c r="I190" i="34"/>
  <c r="L189" i="34"/>
  <c r="M189" i="34" s="1"/>
  <c r="N189" i="34" s="1"/>
  <c r="I189" i="34"/>
  <c r="L188" i="34"/>
  <c r="M188" i="34" s="1"/>
  <c r="N188" i="34" s="1"/>
  <c r="I188" i="34"/>
  <c r="N187" i="34"/>
  <c r="O187" i="34" s="1"/>
  <c r="M187" i="34"/>
  <c r="L187" i="34"/>
  <c r="I187" i="34"/>
  <c r="M186" i="34"/>
  <c r="N186" i="34" s="1"/>
  <c r="L186" i="34"/>
  <c r="I186" i="34"/>
  <c r="M185" i="34"/>
  <c r="N185" i="34" s="1"/>
  <c r="L185" i="34"/>
  <c r="I185" i="34"/>
  <c r="M184" i="34"/>
  <c r="N184" i="34" s="1"/>
  <c r="L184" i="34"/>
  <c r="I184" i="34"/>
  <c r="L183" i="34"/>
  <c r="M183" i="34" s="1"/>
  <c r="N183" i="34" s="1"/>
  <c r="I183" i="34"/>
  <c r="L182" i="34"/>
  <c r="M182" i="34" s="1"/>
  <c r="N182" i="34" s="1"/>
  <c r="O182" i="34" s="1"/>
  <c r="I182" i="34"/>
  <c r="L181" i="34"/>
  <c r="M181" i="34" s="1"/>
  <c r="N181" i="34" s="1"/>
  <c r="I181" i="34"/>
  <c r="L180" i="34"/>
  <c r="M180" i="34" s="1"/>
  <c r="N180" i="34" s="1"/>
  <c r="I180" i="34"/>
  <c r="N179" i="34"/>
  <c r="M179" i="34"/>
  <c r="L179" i="34"/>
  <c r="I179" i="34"/>
  <c r="M178" i="34"/>
  <c r="N178" i="34" s="1"/>
  <c r="L178" i="34"/>
  <c r="I178" i="34"/>
  <c r="M177" i="34"/>
  <c r="N177" i="34" s="1"/>
  <c r="L177" i="34"/>
  <c r="I177" i="34"/>
  <c r="M176" i="34"/>
  <c r="N176" i="34" s="1"/>
  <c r="O176" i="34" s="1"/>
  <c r="L176" i="34"/>
  <c r="I176" i="34"/>
  <c r="L175" i="34"/>
  <c r="M175" i="34" s="1"/>
  <c r="N175" i="34" s="1"/>
  <c r="I175" i="34"/>
  <c r="L174" i="34"/>
  <c r="M174" i="34" s="1"/>
  <c r="N174" i="34" s="1"/>
  <c r="O174" i="34" s="1"/>
  <c r="I174" i="34"/>
  <c r="L173" i="34"/>
  <c r="M173" i="34" s="1"/>
  <c r="N173" i="34" s="1"/>
  <c r="O173" i="34" s="1"/>
  <c r="I173" i="34"/>
  <c r="L172" i="34"/>
  <c r="M172" i="34" s="1"/>
  <c r="N172" i="34" s="1"/>
  <c r="I172" i="34"/>
  <c r="N171" i="34"/>
  <c r="M171" i="34"/>
  <c r="L171" i="34"/>
  <c r="I171" i="34"/>
  <c r="M170" i="34"/>
  <c r="N170" i="34" s="1"/>
  <c r="O170" i="34" s="1"/>
  <c r="L170" i="34"/>
  <c r="I170" i="34"/>
  <c r="M169" i="34"/>
  <c r="N169" i="34" s="1"/>
  <c r="L169" i="34"/>
  <c r="I169" i="34"/>
  <c r="M168" i="34"/>
  <c r="N168" i="34" s="1"/>
  <c r="L168" i="34"/>
  <c r="I168" i="34"/>
  <c r="L167" i="34"/>
  <c r="M167" i="34" s="1"/>
  <c r="N167" i="34" s="1"/>
  <c r="I167" i="34"/>
  <c r="L166" i="34"/>
  <c r="M166" i="34" s="1"/>
  <c r="N166" i="34" s="1"/>
  <c r="I166" i="34"/>
  <c r="L165" i="34"/>
  <c r="M165" i="34" s="1"/>
  <c r="N165" i="34" s="1"/>
  <c r="I165" i="34"/>
  <c r="L164" i="34"/>
  <c r="M164" i="34" s="1"/>
  <c r="N164" i="34" s="1"/>
  <c r="O164" i="34" s="1"/>
  <c r="I164" i="34"/>
  <c r="N163" i="34"/>
  <c r="M163" i="34"/>
  <c r="L163" i="34"/>
  <c r="I163" i="34"/>
  <c r="M162" i="34"/>
  <c r="N162" i="34" s="1"/>
  <c r="L162" i="34"/>
  <c r="I162" i="34"/>
  <c r="M161" i="34"/>
  <c r="N161" i="34" s="1"/>
  <c r="L161" i="34"/>
  <c r="I161" i="34"/>
  <c r="M160" i="34"/>
  <c r="N160" i="34" s="1"/>
  <c r="L160" i="34"/>
  <c r="I160" i="34"/>
  <c r="L159" i="34"/>
  <c r="M159" i="34" s="1"/>
  <c r="N159" i="34" s="1"/>
  <c r="I159" i="34"/>
  <c r="L158" i="34"/>
  <c r="M158" i="34" s="1"/>
  <c r="N158" i="34" s="1"/>
  <c r="I158" i="34"/>
  <c r="L157" i="34"/>
  <c r="M157" i="34" s="1"/>
  <c r="N157" i="34" s="1"/>
  <c r="I157" i="34"/>
  <c r="L156" i="34"/>
  <c r="M156" i="34" s="1"/>
  <c r="N156" i="34" s="1"/>
  <c r="I156" i="34"/>
  <c r="N155" i="34"/>
  <c r="O155" i="34" s="1"/>
  <c r="M155" i="34"/>
  <c r="L155" i="34"/>
  <c r="I155" i="34"/>
  <c r="M154" i="34"/>
  <c r="N154" i="34" s="1"/>
  <c r="L154" i="34"/>
  <c r="I154" i="34"/>
  <c r="M153" i="34"/>
  <c r="N153" i="34" s="1"/>
  <c r="L153" i="34"/>
  <c r="I153" i="34"/>
  <c r="M152" i="34"/>
  <c r="N152" i="34" s="1"/>
  <c r="L152" i="34"/>
  <c r="I152" i="34"/>
  <c r="L151" i="34"/>
  <c r="M151" i="34" s="1"/>
  <c r="N151" i="34" s="1"/>
  <c r="I151" i="34"/>
  <c r="L150" i="34"/>
  <c r="M150" i="34" s="1"/>
  <c r="N150" i="34" s="1"/>
  <c r="O150" i="34" s="1"/>
  <c r="I150" i="34"/>
  <c r="L149" i="34"/>
  <c r="M149" i="34" s="1"/>
  <c r="N149" i="34" s="1"/>
  <c r="I149" i="34"/>
  <c r="L148" i="34"/>
  <c r="M148" i="34" s="1"/>
  <c r="N148" i="34" s="1"/>
  <c r="I148" i="34"/>
  <c r="N147" i="34"/>
  <c r="M147" i="34"/>
  <c r="L147" i="34"/>
  <c r="I147" i="34"/>
  <c r="M146" i="34"/>
  <c r="N146" i="34" s="1"/>
  <c r="L146" i="34"/>
  <c r="I146" i="34"/>
  <c r="M145" i="34"/>
  <c r="N145" i="34" s="1"/>
  <c r="L145" i="34"/>
  <c r="I145" i="34"/>
  <c r="M144" i="34"/>
  <c r="N144" i="34" s="1"/>
  <c r="O144" i="34" s="1"/>
  <c r="L144" i="34"/>
  <c r="I144" i="34"/>
  <c r="L143" i="34"/>
  <c r="M143" i="34" s="1"/>
  <c r="N143" i="34" s="1"/>
  <c r="O143" i="34" s="1"/>
  <c r="I143" i="34"/>
  <c r="L142" i="34"/>
  <c r="M142" i="34" s="1"/>
  <c r="N142" i="34" s="1"/>
  <c r="O142" i="34" s="1"/>
  <c r="I142" i="34"/>
  <c r="L141" i="34"/>
  <c r="M141" i="34" s="1"/>
  <c r="N141" i="34" s="1"/>
  <c r="O141" i="34" s="1"/>
  <c r="I141" i="34"/>
  <c r="L140" i="34"/>
  <c r="M140" i="34" s="1"/>
  <c r="N140" i="34" s="1"/>
  <c r="I140" i="34"/>
  <c r="N139" i="34"/>
  <c r="M139" i="34"/>
  <c r="L139" i="34"/>
  <c r="I139" i="34"/>
  <c r="M138" i="34"/>
  <c r="N138" i="34" s="1"/>
  <c r="O138" i="34" s="1"/>
  <c r="L138" i="34"/>
  <c r="I138" i="34"/>
  <c r="M137" i="34"/>
  <c r="N137" i="34" s="1"/>
  <c r="O137" i="34" s="1"/>
  <c r="L137" i="34"/>
  <c r="I137" i="34"/>
  <c r="M136" i="34"/>
  <c r="N136" i="34" s="1"/>
  <c r="L136" i="34"/>
  <c r="I136" i="34"/>
  <c r="L135" i="34"/>
  <c r="M135" i="34" s="1"/>
  <c r="N135" i="34" s="1"/>
  <c r="O135" i="34" s="1"/>
  <c r="I135" i="34"/>
  <c r="O134" i="34"/>
  <c r="L134" i="34"/>
  <c r="M134" i="34" s="1"/>
  <c r="N134" i="34" s="1"/>
  <c r="I134" i="34"/>
  <c r="L133" i="34"/>
  <c r="M133" i="34" s="1"/>
  <c r="N133" i="34" s="1"/>
  <c r="I133" i="34"/>
  <c r="L132" i="34"/>
  <c r="M132" i="34" s="1"/>
  <c r="N132" i="34" s="1"/>
  <c r="O132" i="34" s="1"/>
  <c r="I132" i="34"/>
  <c r="N131" i="34"/>
  <c r="M131" i="34"/>
  <c r="L131" i="34"/>
  <c r="I131" i="34"/>
  <c r="M130" i="34"/>
  <c r="N130" i="34" s="1"/>
  <c r="L130" i="34"/>
  <c r="I130" i="34"/>
  <c r="M129" i="34"/>
  <c r="N129" i="34" s="1"/>
  <c r="O129" i="34" s="1"/>
  <c r="L129" i="34"/>
  <c r="I129" i="34"/>
  <c r="M128" i="34"/>
  <c r="N128" i="34" s="1"/>
  <c r="L128" i="34"/>
  <c r="I128" i="34"/>
  <c r="L127" i="34"/>
  <c r="M127" i="34" s="1"/>
  <c r="N127" i="34" s="1"/>
  <c r="I127" i="34"/>
  <c r="O126" i="34"/>
  <c r="L126" i="34"/>
  <c r="M126" i="34" s="1"/>
  <c r="N126" i="34" s="1"/>
  <c r="I126" i="34"/>
  <c r="L125" i="34"/>
  <c r="M125" i="34" s="1"/>
  <c r="N125" i="34" s="1"/>
  <c r="I125" i="34"/>
  <c r="L124" i="34"/>
  <c r="M124" i="34" s="1"/>
  <c r="N124" i="34" s="1"/>
  <c r="O124" i="34" s="1"/>
  <c r="I124" i="34"/>
  <c r="N123" i="34"/>
  <c r="O123" i="34" s="1"/>
  <c r="M123" i="34"/>
  <c r="L123" i="34"/>
  <c r="I123" i="34"/>
  <c r="M122" i="34"/>
  <c r="N122" i="34" s="1"/>
  <c r="L122" i="34"/>
  <c r="I122" i="34"/>
  <c r="M121" i="34"/>
  <c r="N121" i="34" s="1"/>
  <c r="L121" i="34"/>
  <c r="I121" i="34"/>
  <c r="M120" i="34"/>
  <c r="N120" i="34" s="1"/>
  <c r="L120" i="34"/>
  <c r="I120" i="34"/>
  <c r="L119" i="34"/>
  <c r="M119" i="34" s="1"/>
  <c r="N119" i="34" s="1"/>
  <c r="I119" i="34"/>
  <c r="L118" i="34"/>
  <c r="M118" i="34" s="1"/>
  <c r="N118" i="34" s="1"/>
  <c r="O118" i="34" s="1"/>
  <c r="I118" i="34"/>
  <c r="L117" i="34"/>
  <c r="M117" i="34" s="1"/>
  <c r="N117" i="34" s="1"/>
  <c r="I117" i="34"/>
  <c r="L116" i="34"/>
  <c r="M116" i="34" s="1"/>
  <c r="N116" i="34" s="1"/>
  <c r="I116" i="34"/>
  <c r="N115" i="34"/>
  <c r="O115" i="34" s="1"/>
  <c r="M115" i="34"/>
  <c r="L115" i="34"/>
  <c r="I115" i="34"/>
  <c r="M114" i="34"/>
  <c r="N114" i="34" s="1"/>
  <c r="L114" i="34"/>
  <c r="I114" i="34"/>
  <c r="M113" i="34"/>
  <c r="N113" i="34" s="1"/>
  <c r="L113" i="34"/>
  <c r="I113" i="34"/>
  <c r="M112" i="34"/>
  <c r="N112" i="34" s="1"/>
  <c r="O112" i="34" s="1"/>
  <c r="L112" i="34"/>
  <c r="I112" i="34"/>
  <c r="L111" i="34"/>
  <c r="M111" i="34" s="1"/>
  <c r="N111" i="34" s="1"/>
  <c r="O111" i="34" s="1"/>
  <c r="I111" i="34"/>
  <c r="L110" i="34"/>
  <c r="M110" i="34" s="1"/>
  <c r="N110" i="34" s="1"/>
  <c r="O110" i="34" s="1"/>
  <c r="I110" i="34"/>
  <c r="L109" i="34"/>
  <c r="M109" i="34" s="1"/>
  <c r="N109" i="34" s="1"/>
  <c r="O109" i="34" s="1"/>
  <c r="I109" i="34"/>
  <c r="L108" i="34"/>
  <c r="M108" i="34" s="1"/>
  <c r="N108" i="34" s="1"/>
  <c r="I108" i="34"/>
  <c r="N107" i="34"/>
  <c r="M107" i="34"/>
  <c r="L107" i="34"/>
  <c r="I107" i="34"/>
  <c r="M106" i="34"/>
  <c r="N106" i="34" s="1"/>
  <c r="O106" i="34" s="1"/>
  <c r="L106" i="34"/>
  <c r="I106" i="34"/>
  <c r="M105" i="34"/>
  <c r="N105" i="34" s="1"/>
  <c r="O105" i="34" s="1"/>
  <c r="L105" i="34"/>
  <c r="I105" i="34"/>
  <c r="M104" i="34"/>
  <c r="N104" i="34" s="1"/>
  <c r="O104" i="34" s="1"/>
  <c r="L104" i="34"/>
  <c r="I104" i="34"/>
  <c r="L103" i="34"/>
  <c r="M103" i="34" s="1"/>
  <c r="N103" i="34" s="1"/>
  <c r="O103" i="34" s="1"/>
  <c r="I103" i="34"/>
  <c r="O102" i="34"/>
  <c r="L102" i="34"/>
  <c r="M102" i="34" s="1"/>
  <c r="N102" i="34" s="1"/>
  <c r="I102" i="34"/>
  <c r="L101" i="34"/>
  <c r="M101" i="34" s="1"/>
  <c r="N101" i="34" s="1"/>
  <c r="O101" i="34" s="1"/>
  <c r="I101" i="34"/>
  <c r="L100" i="34"/>
  <c r="M100" i="34" s="1"/>
  <c r="N100" i="34" s="1"/>
  <c r="O100" i="34" s="1"/>
  <c r="I100" i="34"/>
  <c r="N99" i="34"/>
  <c r="M99" i="34"/>
  <c r="L99" i="34"/>
  <c r="I99" i="34"/>
  <c r="M98" i="34"/>
  <c r="N98" i="34" s="1"/>
  <c r="O98" i="34" s="1"/>
  <c r="L98" i="34"/>
  <c r="I98" i="34"/>
  <c r="M97" i="34"/>
  <c r="N97" i="34" s="1"/>
  <c r="O97" i="34" s="1"/>
  <c r="L97" i="34"/>
  <c r="I97" i="34"/>
  <c r="M96" i="34"/>
  <c r="N96" i="34" s="1"/>
  <c r="L96" i="34"/>
  <c r="I96" i="34"/>
  <c r="L95" i="34"/>
  <c r="M95" i="34" s="1"/>
  <c r="N95" i="34" s="1"/>
  <c r="I95" i="34"/>
  <c r="O94" i="34"/>
  <c r="L94" i="34"/>
  <c r="M94" i="34" s="1"/>
  <c r="N94" i="34" s="1"/>
  <c r="I94" i="34"/>
  <c r="L93" i="34"/>
  <c r="M93" i="34" s="1"/>
  <c r="N93" i="34" s="1"/>
  <c r="I93" i="34"/>
  <c r="L92" i="34"/>
  <c r="M92" i="34" s="1"/>
  <c r="N92" i="34" s="1"/>
  <c r="O92" i="34" s="1"/>
  <c r="I92" i="34"/>
  <c r="N91" i="34"/>
  <c r="O91" i="34" s="1"/>
  <c r="M91" i="34"/>
  <c r="L91" i="34"/>
  <c r="I91" i="34"/>
  <c r="M90" i="34"/>
  <c r="N90" i="34" s="1"/>
  <c r="L90" i="34"/>
  <c r="I90" i="34"/>
  <c r="M89" i="34"/>
  <c r="N89" i="34" s="1"/>
  <c r="L89" i="34"/>
  <c r="I89" i="34"/>
  <c r="M88" i="34"/>
  <c r="N88" i="34" s="1"/>
  <c r="L88" i="34"/>
  <c r="I88" i="34"/>
  <c r="L87" i="34"/>
  <c r="M87" i="34" s="1"/>
  <c r="N87" i="34" s="1"/>
  <c r="I87" i="34"/>
  <c r="L86" i="34"/>
  <c r="M86" i="34" s="1"/>
  <c r="N86" i="34" s="1"/>
  <c r="O86" i="34" s="1"/>
  <c r="I86" i="34"/>
  <c r="L85" i="34"/>
  <c r="M85" i="34" s="1"/>
  <c r="N85" i="34" s="1"/>
  <c r="I85" i="34"/>
  <c r="L84" i="34"/>
  <c r="M84" i="34" s="1"/>
  <c r="N84" i="34" s="1"/>
  <c r="I84" i="34"/>
  <c r="N83" i="34"/>
  <c r="O83" i="34" s="1"/>
  <c r="M83" i="34"/>
  <c r="L83" i="34"/>
  <c r="I83" i="34"/>
  <c r="M82" i="34"/>
  <c r="N82" i="34" s="1"/>
  <c r="L82" i="34"/>
  <c r="I82" i="34"/>
  <c r="M81" i="34"/>
  <c r="N81" i="34" s="1"/>
  <c r="L81" i="34"/>
  <c r="I81" i="34"/>
  <c r="M80" i="34"/>
  <c r="N80" i="34" s="1"/>
  <c r="O80" i="34" s="1"/>
  <c r="L80" i="34"/>
  <c r="I80" i="34"/>
  <c r="L79" i="34"/>
  <c r="M79" i="34" s="1"/>
  <c r="N79" i="34" s="1"/>
  <c r="O79" i="34" s="1"/>
  <c r="I79" i="34"/>
  <c r="L78" i="34"/>
  <c r="M78" i="34" s="1"/>
  <c r="N78" i="34" s="1"/>
  <c r="O78" i="34" s="1"/>
  <c r="I78" i="34"/>
  <c r="L77" i="34"/>
  <c r="M77" i="34" s="1"/>
  <c r="N77" i="34" s="1"/>
  <c r="O77" i="34" s="1"/>
  <c r="I77" i="34"/>
  <c r="L76" i="34"/>
  <c r="M76" i="34" s="1"/>
  <c r="N76" i="34" s="1"/>
  <c r="I76" i="34"/>
  <c r="N75" i="34"/>
  <c r="M75" i="34"/>
  <c r="L75" i="34"/>
  <c r="I75" i="34"/>
  <c r="M74" i="34"/>
  <c r="N74" i="34" s="1"/>
  <c r="O74" i="34" s="1"/>
  <c r="L74" i="34"/>
  <c r="I74" i="34"/>
  <c r="M73" i="34"/>
  <c r="N73" i="34" s="1"/>
  <c r="O73" i="34" s="1"/>
  <c r="L73" i="34"/>
  <c r="I73" i="34"/>
  <c r="M72" i="34"/>
  <c r="N72" i="34" s="1"/>
  <c r="O72" i="34" s="1"/>
  <c r="L72" i="34"/>
  <c r="I72" i="34"/>
  <c r="L71" i="34"/>
  <c r="M71" i="34" s="1"/>
  <c r="N71" i="34" s="1"/>
  <c r="O71" i="34" s="1"/>
  <c r="I71" i="34"/>
  <c r="O70" i="34"/>
  <c r="L70" i="34"/>
  <c r="M70" i="34" s="1"/>
  <c r="N70" i="34" s="1"/>
  <c r="I70" i="34"/>
  <c r="I69" i="34"/>
  <c r="N68" i="34"/>
  <c r="M68" i="34"/>
  <c r="L68" i="34"/>
  <c r="I68" i="34"/>
  <c r="M67" i="34"/>
  <c r="N67" i="34" s="1"/>
  <c r="O67" i="34" s="1"/>
  <c r="L67" i="34"/>
  <c r="I67" i="34"/>
  <c r="M66" i="34"/>
  <c r="N66" i="34" s="1"/>
  <c r="O66" i="34" s="1"/>
  <c r="L66" i="34"/>
  <c r="I66" i="34"/>
  <c r="M65" i="34"/>
  <c r="N65" i="34" s="1"/>
  <c r="O65" i="34" s="1"/>
  <c r="L65" i="34"/>
  <c r="I65" i="34"/>
  <c r="L64" i="34"/>
  <c r="M64" i="34" s="1"/>
  <c r="N64" i="34" s="1"/>
  <c r="I64" i="34"/>
  <c r="O63" i="34"/>
  <c r="L63" i="34"/>
  <c r="M63" i="34" s="1"/>
  <c r="N63" i="34" s="1"/>
  <c r="I63" i="34"/>
  <c r="L62" i="34"/>
  <c r="M62" i="34" s="1"/>
  <c r="N62" i="34" s="1"/>
  <c r="O62" i="34" s="1"/>
  <c r="I62" i="34"/>
  <c r="L61" i="34"/>
  <c r="M61" i="34" s="1"/>
  <c r="N61" i="34" s="1"/>
  <c r="O61" i="34" s="1"/>
  <c r="I61" i="34"/>
  <c r="N60" i="34"/>
  <c r="M60" i="34"/>
  <c r="L60" i="34"/>
  <c r="I60" i="34"/>
  <c r="M59" i="34"/>
  <c r="N59" i="34" s="1"/>
  <c r="O59" i="34" s="1"/>
  <c r="L59" i="34"/>
  <c r="I59" i="34"/>
  <c r="M58" i="34"/>
  <c r="N58" i="34" s="1"/>
  <c r="L58" i="34"/>
  <c r="I58" i="34"/>
  <c r="M57" i="34"/>
  <c r="N57" i="34" s="1"/>
  <c r="L57" i="34"/>
  <c r="I57" i="34"/>
  <c r="L56" i="34"/>
  <c r="M56" i="34" s="1"/>
  <c r="N56" i="34" s="1"/>
  <c r="I56" i="34"/>
  <c r="L55" i="34"/>
  <c r="M55" i="34" s="1"/>
  <c r="N55" i="34" s="1"/>
  <c r="I55" i="34"/>
  <c r="L54" i="34"/>
  <c r="M54" i="34" s="1"/>
  <c r="N54" i="34" s="1"/>
  <c r="I54" i="34"/>
  <c r="L53" i="34"/>
  <c r="M53" i="34" s="1"/>
  <c r="N53" i="34" s="1"/>
  <c r="O53" i="34" s="1"/>
  <c r="I53" i="34"/>
  <c r="N52" i="34"/>
  <c r="O52" i="34" s="1"/>
  <c r="M52" i="34"/>
  <c r="L52" i="34"/>
  <c r="I52" i="34"/>
  <c r="M51" i="34"/>
  <c r="N51" i="34" s="1"/>
  <c r="L51" i="34"/>
  <c r="I51" i="34"/>
  <c r="M50" i="34"/>
  <c r="N50" i="34" s="1"/>
  <c r="L50" i="34"/>
  <c r="I50" i="34"/>
  <c r="M49" i="34"/>
  <c r="N49" i="34" s="1"/>
  <c r="O49" i="34" s="1"/>
  <c r="L49" i="34"/>
  <c r="I49" i="34"/>
  <c r="L48" i="34"/>
  <c r="M48" i="34" s="1"/>
  <c r="N48" i="34" s="1"/>
  <c r="O48" i="34" s="1"/>
  <c r="I48" i="34"/>
  <c r="O47" i="34"/>
  <c r="L47" i="34"/>
  <c r="M47" i="34" s="1"/>
  <c r="N47" i="34" s="1"/>
  <c r="I47" i="34"/>
  <c r="N46" i="34"/>
  <c r="O46" i="34" s="1"/>
  <c r="L46" i="34"/>
  <c r="M46" i="34" s="1"/>
  <c r="I46" i="34"/>
  <c r="L45" i="34"/>
  <c r="M45" i="34" s="1"/>
  <c r="N45" i="34" s="1"/>
  <c r="O45" i="34" s="1"/>
  <c r="I45" i="34"/>
  <c r="N44" i="34"/>
  <c r="O44" i="34" s="1"/>
  <c r="M44" i="34"/>
  <c r="L44" i="34"/>
  <c r="I44" i="34"/>
  <c r="M43" i="34"/>
  <c r="N43" i="34" s="1"/>
  <c r="L43" i="34"/>
  <c r="I43" i="34"/>
  <c r="M42" i="34"/>
  <c r="N42" i="34" s="1"/>
  <c r="L42" i="34"/>
  <c r="I42" i="34"/>
  <c r="M41" i="34"/>
  <c r="N41" i="34" s="1"/>
  <c r="O41" i="34" s="1"/>
  <c r="L41" i="34"/>
  <c r="I41" i="34"/>
  <c r="L40" i="34"/>
  <c r="M40" i="34" s="1"/>
  <c r="N40" i="34" s="1"/>
  <c r="O40" i="34" s="1"/>
  <c r="I40" i="34"/>
  <c r="O39" i="34"/>
  <c r="L39" i="34"/>
  <c r="M39" i="34" s="1"/>
  <c r="N39" i="34" s="1"/>
  <c r="I39" i="34"/>
  <c r="I38" i="34"/>
  <c r="N37" i="34"/>
  <c r="M37" i="34"/>
  <c r="L37" i="34"/>
  <c r="I37" i="34"/>
  <c r="M36" i="34"/>
  <c r="N36" i="34" s="1"/>
  <c r="O36" i="34" s="1"/>
  <c r="L36" i="34"/>
  <c r="I36" i="34"/>
  <c r="M35" i="34"/>
  <c r="N35" i="34" s="1"/>
  <c r="O35" i="34" s="1"/>
  <c r="L35" i="34"/>
  <c r="I35" i="34"/>
  <c r="O34" i="34"/>
  <c r="M34" i="34"/>
  <c r="N34" i="34" s="1"/>
  <c r="L34" i="34"/>
  <c r="I34" i="34"/>
  <c r="L33" i="34"/>
  <c r="M33" i="34" s="1"/>
  <c r="N33" i="34" s="1"/>
  <c r="I33" i="34"/>
  <c r="L32" i="34"/>
  <c r="M32" i="34" s="1"/>
  <c r="N32" i="34" s="1"/>
  <c r="O32" i="34" s="1"/>
  <c r="I32" i="34"/>
  <c r="L31" i="34"/>
  <c r="M31" i="34" s="1"/>
  <c r="N31" i="34" s="1"/>
  <c r="O31" i="34" s="1"/>
  <c r="I31" i="34"/>
  <c r="L30" i="34"/>
  <c r="M30" i="34" s="1"/>
  <c r="N30" i="34" s="1"/>
  <c r="I30" i="34"/>
  <c r="N29" i="34"/>
  <c r="M29" i="34"/>
  <c r="L29" i="34"/>
  <c r="I29" i="34"/>
  <c r="M28" i="34"/>
  <c r="N28" i="34" s="1"/>
  <c r="O28" i="34" s="1"/>
  <c r="L28" i="34"/>
  <c r="I28" i="34"/>
  <c r="M27" i="34"/>
  <c r="N27" i="34" s="1"/>
  <c r="O27" i="34" s="1"/>
  <c r="L27" i="34"/>
  <c r="I27" i="34"/>
  <c r="O26" i="34"/>
  <c r="M26" i="34"/>
  <c r="N26" i="34" s="1"/>
  <c r="L26" i="34"/>
  <c r="I26" i="34"/>
  <c r="L25" i="34"/>
  <c r="M25" i="34" s="1"/>
  <c r="N25" i="34" s="1"/>
  <c r="I25" i="34"/>
  <c r="L24" i="34"/>
  <c r="M24" i="34" s="1"/>
  <c r="N24" i="34" s="1"/>
  <c r="O24" i="34" s="1"/>
  <c r="I24" i="34"/>
  <c r="L23" i="34"/>
  <c r="M23" i="34" s="1"/>
  <c r="N23" i="34" s="1"/>
  <c r="O23" i="34" s="1"/>
  <c r="I23" i="34"/>
  <c r="L22" i="34"/>
  <c r="M22" i="34" s="1"/>
  <c r="N22" i="34" s="1"/>
  <c r="O22" i="34" s="1"/>
  <c r="I22" i="34"/>
  <c r="D22" i="34"/>
  <c r="M21" i="34"/>
  <c r="N21" i="34" s="1"/>
  <c r="O21" i="34" s="1"/>
  <c r="L21" i="34"/>
  <c r="I21" i="34"/>
  <c r="N20" i="34"/>
  <c r="M20" i="34"/>
  <c r="L20" i="34"/>
  <c r="I20" i="34"/>
  <c r="N19" i="34"/>
  <c r="O19" i="34" s="1"/>
  <c r="L19" i="34"/>
  <c r="M19" i="34" s="1"/>
  <c r="I19" i="34"/>
  <c r="L18" i="34"/>
  <c r="M18" i="34" s="1"/>
  <c r="N18" i="34" s="1"/>
  <c r="I18" i="34"/>
  <c r="M17" i="34"/>
  <c r="N17" i="34" s="1"/>
  <c r="O17" i="34" s="1"/>
  <c r="L17" i="34"/>
  <c r="I17" i="34"/>
  <c r="D17" i="34"/>
  <c r="N16" i="34"/>
  <c r="M16" i="34"/>
  <c r="L16" i="34"/>
  <c r="I16" i="34"/>
  <c r="N15" i="34"/>
  <c r="O15" i="34" s="1"/>
  <c r="L15" i="34"/>
  <c r="M15" i="34" s="1"/>
  <c r="I15" i="34"/>
  <c r="O14" i="34"/>
  <c r="L14" i="34"/>
  <c r="M14" i="34" s="1"/>
  <c r="N14" i="34" s="1"/>
  <c r="I14" i="34"/>
  <c r="D14" i="34"/>
  <c r="M13" i="34"/>
  <c r="N13" i="34" s="1"/>
  <c r="L13" i="34"/>
  <c r="I13" i="34"/>
  <c r="N12" i="34"/>
  <c r="O12" i="34" s="1"/>
  <c r="M12" i="34"/>
  <c r="L12" i="34"/>
  <c r="I12" i="34"/>
  <c r="L11" i="34"/>
  <c r="M11" i="34" s="1"/>
  <c r="N11" i="34" s="1"/>
  <c r="O11" i="34" s="1"/>
  <c r="I11" i="34"/>
  <c r="L10" i="34"/>
  <c r="M10" i="34" s="1"/>
  <c r="N10" i="34" s="1"/>
  <c r="O10" i="34" s="1"/>
  <c r="I10" i="34"/>
  <c r="M9" i="34"/>
  <c r="N9" i="34" s="1"/>
  <c r="O9" i="34" s="1"/>
  <c r="L9" i="34"/>
  <c r="I9" i="34"/>
  <c r="D9" i="34"/>
  <c r="N8" i="34"/>
  <c r="M8" i="34"/>
  <c r="L8" i="34"/>
  <c r="I8" i="34"/>
  <c r="I7" i="34"/>
  <c r="D7" i="34"/>
  <c r="J6" i="34"/>
  <c r="O6" i="34" s="1"/>
  <c r="D6" i="34"/>
  <c r="B3" i="34"/>
  <c r="O199" i="34" s="1"/>
  <c r="B1" i="34"/>
  <c r="L200" i="33"/>
  <c r="M200" i="33" s="1"/>
  <c r="N200" i="33" s="1"/>
  <c r="O200" i="33" s="1"/>
  <c r="I200" i="33"/>
  <c r="N199" i="33"/>
  <c r="O199" i="33" s="1"/>
  <c r="M199" i="33"/>
  <c r="L199" i="33"/>
  <c r="I199" i="33"/>
  <c r="L198" i="33"/>
  <c r="M198" i="33" s="1"/>
  <c r="N198" i="33" s="1"/>
  <c r="O198" i="33" s="1"/>
  <c r="I198" i="33"/>
  <c r="N197" i="33"/>
  <c r="O197" i="33" s="1"/>
  <c r="L197" i="33"/>
  <c r="M197" i="33" s="1"/>
  <c r="I197" i="33"/>
  <c r="L196" i="33"/>
  <c r="M196" i="33" s="1"/>
  <c r="N196" i="33" s="1"/>
  <c r="O196" i="33" s="1"/>
  <c r="I196" i="33"/>
  <c r="M195" i="33"/>
  <c r="N195" i="33" s="1"/>
  <c r="L195" i="33"/>
  <c r="I195" i="33"/>
  <c r="N194" i="33"/>
  <c r="O194" i="33" s="1"/>
  <c r="M194" i="33"/>
  <c r="L194" i="33"/>
  <c r="I194" i="33"/>
  <c r="M193" i="33"/>
  <c r="N193" i="33" s="1"/>
  <c r="O193" i="33" s="1"/>
  <c r="L193" i="33"/>
  <c r="I193" i="33"/>
  <c r="L192" i="33"/>
  <c r="M192" i="33" s="1"/>
  <c r="N192" i="33" s="1"/>
  <c r="I192" i="33"/>
  <c r="M191" i="33"/>
  <c r="N191" i="33" s="1"/>
  <c r="O191" i="33" s="1"/>
  <c r="L191" i="33"/>
  <c r="I191" i="33"/>
  <c r="N190" i="33"/>
  <c r="L190" i="33"/>
  <c r="M190" i="33" s="1"/>
  <c r="I190" i="33"/>
  <c r="L189" i="33"/>
  <c r="M189" i="33" s="1"/>
  <c r="N189" i="33" s="1"/>
  <c r="O189" i="33" s="1"/>
  <c r="I189" i="33"/>
  <c r="M188" i="33"/>
  <c r="N188" i="33" s="1"/>
  <c r="O188" i="33" s="1"/>
  <c r="L188" i="33"/>
  <c r="I188" i="33"/>
  <c r="M187" i="33"/>
  <c r="N187" i="33" s="1"/>
  <c r="L187" i="33"/>
  <c r="I187" i="33"/>
  <c r="M186" i="33"/>
  <c r="N186" i="33" s="1"/>
  <c r="O186" i="33" s="1"/>
  <c r="L186" i="33"/>
  <c r="I186" i="33"/>
  <c r="L185" i="33"/>
  <c r="M185" i="33" s="1"/>
  <c r="N185" i="33" s="1"/>
  <c r="O185" i="33" s="1"/>
  <c r="I185" i="33"/>
  <c r="L184" i="33"/>
  <c r="M184" i="33" s="1"/>
  <c r="N184" i="33" s="1"/>
  <c r="O184" i="33" s="1"/>
  <c r="I184" i="33"/>
  <c r="L183" i="33"/>
  <c r="M183" i="33" s="1"/>
  <c r="N183" i="33" s="1"/>
  <c r="O183" i="33" s="1"/>
  <c r="I183" i="33"/>
  <c r="L182" i="33"/>
  <c r="M182" i="33" s="1"/>
  <c r="N182" i="33" s="1"/>
  <c r="O182" i="33" s="1"/>
  <c r="I182" i="33"/>
  <c r="O181" i="33"/>
  <c r="N181" i="33"/>
  <c r="L181" i="33"/>
  <c r="M181" i="33" s="1"/>
  <c r="I181" i="33"/>
  <c r="L180" i="33"/>
  <c r="M180" i="33" s="1"/>
  <c r="N180" i="33" s="1"/>
  <c r="O180" i="33" s="1"/>
  <c r="I180" i="33"/>
  <c r="M179" i="33"/>
  <c r="N179" i="33" s="1"/>
  <c r="O179" i="33" s="1"/>
  <c r="L179" i="33"/>
  <c r="I179" i="33"/>
  <c r="N178" i="33"/>
  <c r="M178" i="33"/>
  <c r="L178" i="33"/>
  <c r="I178" i="33"/>
  <c r="O177" i="33"/>
  <c r="M177" i="33"/>
  <c r="N177" i="33" s="1"/>
  <c r="L177" i="33"/>
  <c r="I177" i="33"/>
  <c r="L176" i="33"/>
  <c r="M176" i="33" s="1"/>
  <c r="N176" i="33" s="1"/>
  <c r="I176" i="33"/>
  <c r="N175" i="33"/>
  <c r="O175" i="33" s="1"/>
  <c r="M175" i="33"/>
  <c r="L175" i="33"/>
  <c r="I175" i="33"/>
  <c r="N174" i="33"/>
  <c r="L174" i="33"/>
  <c r="M174" i="33" s="1"/>
  <c r="I174" i="33"/>
  <c r="N173" i="33"/>
  <c r="O173" i="33" s="1"/>
  <c r="L173" i="33"/>
  <c r="M173" i="33" s="1"/>
  <c r="I173" i="33"/>
  <c r="N172" i="33"/>
  <c r="M172" i="33"/>
  <c r="L172" i="33"/>
  <c r="I172" i="33"/>
  <c r="M171" i="33"/>
  <c r="N171" i="33" s="1"/>
  <c r="L171" i="33"/>
  <c r="I171" i="33"/>
  <c r="N170" i="33"/>
  <c r="O170" i="33" s="1"/>
  <c r="M170" i="33"/>
  <c r="L170" i="33"/>
  <c r="I170" i="33"/>
  <c r="M169" i="33"/>
  <c r="N169" i="33" s="1"/>
  <c r="O169" i="33" s="1"/>
  <c r="L169" i="33"/>
  <c r="I169" i="33"/>
  <c r="L168" i="33"/>
  <c r="M168" i="33" s="1"/>
  <c r="N168" i="33" s="1"/>
  <c r="I168" i="33"/>
  <c r="M167" i="33"/>
  <c r="N167" i="33" s="1"/>
  <c r="O167" i="33" s="1"/>
  <c r="L167" i="33"/>
  <c r="I167" i="33"/>
  <c r="N166" i="33"/>
  <c r="L166" i="33"/>
  <c r="M166" i="33" s="1"/>
  <c r="I166" i="33"/>
  <c r="L165" i="33"/>
  <c r="M165" i="33" s="1"/>
  <c r="N165" i="33" s="1"/>
  <c r="O165" i="33" s="1"/>
  <c r="I165" i="33"/>
  <c r="M164" i="33"/>
  <c r="N164" i="33" s="1"/>
  <c r="O164" i="33" s="1"/>
  <c r="L164" i="33"/>
  <c r="I164" i="33"/>
  <c r="M163" i="33"/>
  <c r="N163" i="33" s="1"/>
  <c r="L163" i="33"/>
  <c r="I163" i="33"/>
  <c r="M162" i="33"/>
  <c r="N162" i="33" s="1"/>
  <c r="O162" i="33" s="1"/>
  <c r="L162" i="33"/>
  <c r="I162" i="33"/>
  <c r="L161" i="33"/>
  <c r="M161" i="33" s="1"/>
  <c r="N161" i="33" s="1"/>
  <c r="O161" i="33" s="1"/>
  <c r="I161" i="33"/>
  <c r="L160" i="33"/>
  <c r="M160" i="33" s="1"/>
  <c r="N160" i="33" s="1"/>
  <c r="O160" i="33" s="1"/>
  <c r="I160" i="33"/>
  <c r="L159" i="33"/>
  <c r="M159" i="33" s="1"/>
  <c r="N159" i="33" s="1"/>
  <c r="O159" i="33" s="1"/>
  <c r="I159" i="33"/>
  <c r="L158" i="33"/>
  <c r="M158" i="33" s="1"/>
  <c r="N158" i="33" s="1"/>
  <c r="O158" i="33" s="1"/>
  <c r="I158" i="33"/>
  <c r="N157" i="33"/>
  <c r="O157" i="33" s="1"/>
  <c r="L157" i="33"/>
  <c r="M157" i="33" s="1"/>
  <c r="I157" i="33"/>
  <c r="L156" i="33"/>
  <c r="M156" i="33" s="1"/>
  <c r="N156" i="33" s="1"/>
  <c r="O156" i="33" s="1"/>
  <c r="I156" i="33"/>
  <c r="M155" i="33"/>
  <c r="N155" i="33" s="1"/>
  <c r="L155" i="33"/>
  <c r="I155" i="33"/>
  <c r="O154" i="33"/>
  <c r="N154" i="33"/>
  <c r="M154" i="33"/>
  <c r="L154" i="33"/>
  <c r="I154" i="33"/>
  <c r="M153" i="33"/>
  <c r="N153" i="33" s="1"/>
  <c r="O153" i="33" s="1"/>
  <c r="L153" i="33"/>
  <c r="I153" i="33"/>
  <c r="L152" i="33"/>
  <c r="M152" i="33" s="1"/>
  <c r="N152" i="33" s="1"/>
  <c r="I152" i="33"/>
  <c r="M151" i="33"/>
  <c r="N151" i="33" s="1"/>
  <c r="O151" i="33" s="1"/>
  <c r="L151" i="33"/>
  <c r="I151" i="33"/>
  <c r="N150" i="33"/>
  <c r="L150" i="33"/>
  <c r="M150" i="33" s="1"/>
  <c r="I150" i="33"/>
  <c r="L149" i="33"/>
  <c r="M149" i="33" s="1"/>
  <c r="N149" i="33" s="1"/>
  <c r="O149" i="33" s="1"/>
  <c r="I149" i="33"/>
  <c r="N148" i="33"/>
  <c r="O148" i="33" s="1"/>
  <c r="M148" i="33"/>
  <c r="L148" i="33"/>
  <c r="I148" i="33"/>
  <c r="M147" i="33"/>
  <c r="N147" i="33" s="1"/>
  <c r="L147" i="33"/>
  <c r="I147" i="33"/>
  <c r="N146" i="33"/>
  <c r="O146" i="33" s="1"/>
  <c r="M146" i="33"/>
  <c r="L146" i="33"/>
  <c r="I146" i="33"/>
  <c r="L145" i="33"/>
  <c r="M145" i="33" s="1"/>
  <c r="N145" i="33" s="1"/>
  <c r="O145" i="33" s="1"/>
  <c r="I145" i="33"/>
  <c r="O144" i="33"/>
  <c r="L144" i="33"/>
  <c r="M144" i="33" s="1"/>
  <c r="N144" i="33" s="1"/>
  <c r="I144" i="33"/>
  <c r="L143" i="33"/>
  <c r="M143" i="33" s="1"/>
  <c r="N143" i="33" s="1"/>
  <c r="O143" i="33" s="1"/>
  <c r="I143" i="33"/>
  <c r="N142" i="33"/>
  <c r="O142" i="33" s="1"/>
  <c r="L142" i="33"/>
  <c r="M142" i="33" s="1"/>
  <c r="I142" i="33"/>
  <c r="N141" i="33"/>
  <c r="L141" i="33"/>
  <c r="M141" i="33" s="1"/>
  <c r="I141" i="33"/>
  <c r="M140" i="33"/>
  <c r="N140" i="33" s="1"/>
  <c r="O140" i="33" s="1"/>
  <c r="L140" i="33"/>
  <c r="I140" i="33"/>
  <c r="N139" i="33"/>
  <c r="M139" i="33"/>
  <c r="L139" i="33"/>
  <c r="I139" i="33"/>
  <c r="N138" i="33"/>
  <c r="O138" i="33" s="1"/>
  <c r="M138" i="33"/>
  <c r="L138" i="33"/>
  <c r="I138" i="33"/>
  <c r="L137" i="33"/>
  <c r="M137" i="33" s="1"/>
  <c r="N137" i="33" s="1"/>
  <c r="O137" i="33" s="1"/>
  <c r="I137" i="33"/>
  <c r="O136" i="33"/>
  <c r="M136" i="33"/>
  <c r="N136" i="33" s="1"/>
  <c r="L136" i="33"/>
  <c r="I136" i="33"/>
  <c r="M135" i="33"/>
  <c r="N135" i="33" s="1"/>
  <c r="O135" i="33" s="1"/>
  <c r="L135" i="33"/>
  <c r="I135" i="33"/>
  <c r="L134" i="33"/>
  <c r="M134" i="33" s="1"/>
  <c r="N134" i="33" s="1"/>
  <c r="O134" i="33" s="1"/>
  <c r="I134" i="33"/>
  <c r="N133" i="33"/>
  <c r="O133" i="33" s="1"/>
  <c r="L133" i="33"/>
  <c r="M133" i="33" s="1"/>
  <c r="I133" i="33"/>
  <c r="L132" i="33"/>
  <c r="M132" i="33" s="1"/>
  <c r="N132" i="33" s="1"/>
  <c r="O132" i="33" s="1"/>
  <c r="I132" i="33"/>
  <c r="M131" i="33"/>
  <c r="N131" i="33" s="1"/>
  <c r="O131" i="33" s="1"/>
  <c r="L131" i="33"/>
  <c r="I131" i="33"/>
  <c r="M130" i="33"/>
  <c r="N130" i="33" s="1"/>
  <c r="O130" i="33" s="1"/>
  <c r="L130" i="33"/>
  <c r="I130" i="33"/>
  <c r="L129" i="33"/>
  <c r="M129" i="33" s="1"/>
  <c r="N129" i="33" s="1"/>
  <c r="O129" i="33" s="1"/>
  <c r="I129" i="33"/>
  <c r="M128" i="33"/>
  <c r="N128" i="33" s="1"/>
  <c r="O128" i="33" s="1"/>
  <c r="L128" i="33"/>
  <c r="I128" i="33"/>
  <c r="M127" i="33"/>
  <c r="N127" i="33" s="1"/>
  <c r="O127" i="33" s="1"/>
  <c r="L127" i="33"/>
  <c r="I127" i="33"/>
  <c r="N126" i="33"/>
  <c r="L126" i="33"/>
  <c r="M126" i="33" s="1"/>
  <c r="I126" i="33"/>
  <c r="N125" i="33"/>
  <c r="O125" i="33" s="1"/>
  <c r="L125" i="33"/>
  <c r="M125" i="33" s="1"/>
  <c r="I125" i="33"/>
  <c r="N124" i="33"/>
  <c r="M124" i="33"/>
  <c r="L124" i="33"/>
  <c r="I124" i="33"/>
  <c r="M123" i="33"/>
  <c r="N123" i="33" s="1"/>
  <c r="O123" i="33" s="1"/>
  <c r="L123" i="33"/>
  <c r="I123" i="33"/>
  <c r="N122" i="33"/>
  <c r="M122" i="33"/>
  <c r="L122" i="33"/>
  <c r="I122" i="33"/>
  <c r="O121" i="33"/>
  <c r="M121" i="33"/>
  <c r="N121" i="33" s="1"/>
  <c r="L121" i="33"/>
  <c r="I121" i="33"/>
  <c r="L120" i="33"/>
  <c r="M120" i="33" s="1"/>
  <c r="N120" i="33" s="1"/>
  <c r="O120" i="33" s="1"/>
  <c r="I120" i="33"/>
  <c r="L119" i="33"/>
  <c r="M119" i="33" s="1"/>
  <c r="N119" i="33" s="1"/>
  <c r="O119" i="33" s="1"/>
  <c r="I119" i="33"/>
  <c r="N118" i="33"/>
  <c r="O118" i="33" s="1"/>
  <c r="L118" i="33"/>
  <c r="M118" i="33" s="1"/>
  <c r="I118" i="33"/>
  <c r="L117" i="33"/>
  <c r="M117" i="33" s="1"/>
  <c r="N117" i="33" s="1"/>
  <c r="O117" i="33" s="1"/>
  <c r="I117" i="33"/>
  <c r="M116" i="33"/>
  <c r="N116" i="33" s="1"/>
  <c r="O116" i="33" s="1"/>
  <c r="L116" i="33"/>
  <c r="I116" i="33"/>
  <c r="N115" i="33"/>
  <c r="M115" i="33"/>
  <c r="L115" i="33"/>
  <c r="I115" i="33"/>
  <c r="N114" i="33"/>
  <c r="O114" i="33" s="1"/>
  <c r="M114" i="33"/>
  <c r="L114" i="33"/>
  <c r="I114" i="33"/>
  <c r="M113" i="33"/>
  <c r="N113" i="33" s="1"/>
  <c r="O113" i="33" s="1"/>
  <c r="L113" i="33"/>
  <c r="I113" i="33"/>
  <c r="L112" i="33"/>
  <c r="M112" i="33" s="1"/>
  <c r="N112" i="33" s="1"/>
  <c r="O112" i="33" s="1"/>
  <c r="I112" i="33"/>
  <c r="N111" i="33"/>
  <c r="O111" i="33" s="1"/>
  <c r="M111" i="33"/>
  <c r="L111" i="33"/>
  <c r="I111" i="33"/>
  <c r="N110" i="33"/>
  <c r="O110" i="33" s="1"/>
  <c r="L110" i="33"/>
  <c r="M110" i="33" s="1"/>
  <c r="I110" i="33"/>
  <c r="N109" i="33"/>
  <c r="L109" i="33"/>
  <c r="M109" i="33" s="1"/>
  <c r="I109" i="33"/>
  <c r="M108" i="33"/>
  <c r="N108" i="33" s="1"/>
  <c r="O108" i="33" s="1"/>
  <c r="L108" i="33"/>
  <c r="I108" i="33"/>
  <c r="N107" i="33"/>
  <c r="M107" i="33"/>
  <c r="L107" i="33"/>
  <c r="I107" i="33"/>
  <c r="N106" i="33"/>
  <c r="O106" i="33" s="1"/>
  <c r="M106" i="33"/>
  <c r="L106" i="33"/>
  <c r="I106" i="33"/>
  <c r="L105" i="33"/>
  <c r="M105" i="33" s="1"/>
  <c r="N105" i="33" s="1"/>
  <c r="O105" i="33" s="1"/>
  <c r="I105" i="33"/>
  <c r="O104" i="33"/>
  <c r="M104" i="33"/>
  <c r="N104" i="33" s="1"/>
  <c r="L104" i="33"/>
  <c r="I104" i="33"/>
  <c r="M103" i="33"/>
  <c r="N103" i="33" s="1"/>
  <c r="O103" i="33" s="1"/>
  <c r="L103" i="33"/>
  <c r="I103" i="33"/>
  <c r="L102" i="33"/>
  <c r="M102" i="33" s="1"/>
  <c r="N102" i="33" s="1"/>
  <c r="O102" i="33" s="1"/>
  <c r="I102" i="33"/>
  <c r="N101" i="33"/>
  <c r="O101" i="33" s="1"/>
  <c r="L101" i="33"/>
  <c r="M101" i="33" s="1"/>
  <c r="I101" i="33"/>
  <c r="L100" i="33"/>
  <c r="M100" i="33" s="1"/>
  <c r="N100" i="33" s="1"/>
  <c r="O100" i="33" s="1"/>
  <c r="I100" i="33"/>
  <c r="M99" i="33"/>
  <c r="N99" i="33" s="1"/>
  <c r="O99" i="33" s="1"/>
  <c r="L99" i="33"/>
  <c r="I99" i="33"/>
  <c r="M98" i="33"/>
  <c r="N98" i="33" s="1"/>
  <c r="O98" i="33" s="1"/>
  <c r="L98" i="33"/>
  <c r="I98" i="33"/>
  <c r="L97" i="33"/>
  <c r="M97" i="33" s="1"/>
  <c r="N97" i="33" s="1"/>
  <c r="O97" i="33" s="1"/>
  <c r="I97" i="33"/>
  <c r="M96" i="33"/>
  <c r="N96" i="33" s="1"/>
  <c r="O96" i="33" s="1"/>
  <c r="L96" i="33"/>
  <c r="I96" i="33"/>
  <c r="M95" i="33"/>
  <c r="N95" i="33" s="1"/>
  <c r="O95" i="33" s="1"/>
  <c r="L95" i="33"/>
  <c r="I95" i="33"/>
  <c r="N94" i="33"/>
  <c r="L94" i="33"/>
  <c r="M94" i="33" s="1"/>
  <c r="I94" i="33"/>
  <c r="N93" i="33"/>
  <c r="O93" i="33" s="1"/>
  <c r="L93" i="33"/>
  <c r="M93" i="33" s="1"/>
  <c r="I93" i="33"/>
  <c r="N92" i="33"/>
  <c r="M92" i="33"/>
  <c r="L92" i="33"/>
  <c r="I92" i="33"/>
  <c r="M91" i="33"/>
  <c r="N91" i="33" s="1"/>
  <c r="O91" i="33" s="1"/>
  <c r="L91" i="33"/>
  <c r="I91" i="33"/>
  <c r="N90" i="33"/>
  <c r="M90" i="33"/>
  <c r="L90" i="33"/>
  <c r="I90" i="33"/>
  <c r="O89" i="33"/>
  <c r="M89" i="33"/>
  <c r="N89" i="33" s="1"/>
  <c r="L89" i="33"/>
  <c r="I89" i="33"/>
  <c r="L88" i="33"/>
  <c r="M88" i="33" s="1"/>
  <c r="N88" i="33" s="1"/>
  <c r="O88" i="33" s="1"/>
  <c r="I88" i="33"/>
  <c r="L87" i="33"/>
  <c r="M87" i="33" s="1"/>
  <c r="N87" i="33" s="1"/>
  <c r="O87" i="33" s="1"/>
  <c r="I87" i="33"/>
  <c r="N86" i="33"/>
  <c r="O86" i="33" s="1"/>
  <c r="L86" i="33"/>
  <c r="M86" i="33" s="1"/>
  <c r="I86" i="33"/>
  <c r="L85" i="33"/>
  <c r="M85" i="33" s="1"/>
  <c r="N85" i="33" s="1"/>
  <c r="O85" i="33" s="1"/>
  <c r="I85" i="33"/>
  <c r="M84" i="33"/>
  <c r="N84" i="33" s="1"/>
  <c r="O84" i="33" s="1"/>
  <c r="L84" i="33"/>
  <c r="I84" i="33"/>
  <c r="N83" i="33"/>
  <c r="M83" i="33"/>
  <c r="L83" i="33"/>
  <c r="I83" i="33"/>
  <c r="N82" i="33"/>
  <c r="O82" i="33" s="1"/>
  <c r="M82" i="33"/>
  <c r="L82" i="33"/>
  <c r="I82" i="33"/>
  <c r="M81" i="33"/>
  <c r="N81" i="33" s="1"/>
  <c r="O81" i="33" s="1"/>
  <c r="L81" i="33"/>
  <c r="I81" i="33"/>
  <c r="L80" i="33"/>
  <c r="M80" i="33" s="1"/>
  <c r="N80" i="33" s="1"/>
  <c r="O80" i="33" s="1"/>
  <c r="I80" i="33"/>
  <c r="N79" i="33"/>
  <c r="O79" i="33" s="1"/>
  <c r="M79" i="33"/>
  <c r="L79" i="33"/>
  <c r="I79" i="33"/>
  <c r="N78" i="33"/>
  <c r="O78" i="33" s="1"/>
  <c r="L78" i="33"/>
  <c r="M78" i="33" s="1"/>
  <c r="I78" i="33"/>
  <c r="N77" i="33"/>
  <c r="L77" i="33"/>
  <c r="M77" i="33" s="1"/>
  <c r="I77" i="33"/>
  <c r="M76" i="33"/>
  <c r="N76" i="33" s="1"/>
  <c r="O76" i="33" s="1"/>
  <c r="L76" i="33"/>
  <c r="I76" i="33"/>
  <c r="N75" i="33"/>
  <c r="M75" i="33"/>
  <c r="L75" i="33"/>
  <c r="I75" i="33"/>
  <c r="N74" i="33"/>
  <c r="O74" i="33" s="1"/>
  <c r="M74" i="33"/>
  <c r="L74" i="33"/>
  <c r="I74" i="33"/>
  <c r="L73" i="33"/>
  <c r="M73" i="33" s="1"/>
  <c r="N73" i="33" s="1"/>
  <c r="O73" i="33" s="1"/>
  <c r="I73" i="33"/>
  <c r="O72" i="33"/>
  <c r="M72" i="33"/>
  <c r="N72" i="33" s="1"/>
  <c r="L72" i="33"/>
  <c r="I72" i="33"/>
  <c r="M71" i="33"/>
  <c r="N71" i="33" s="1"/>
  <c r="O71" i="33" s="1"/>
  <c r="L71" i="33"/>
  <c r="I71" i="33"/>
  <c r="L70" i="33"/>
  <c r="M70" i="33" s="1"/>
  <c r="N70" i="33" s="1"/>
  <c r="O70" i="33" s="1"/>
  <c r="I70" i="33"/>
  <c r="I69" i="33"/>
  <c r="M68" i="33"/>
  <c r="N68" i="33" s="1"/>
  <c r="O68" i="33" s="1"/>
  <c r="L68" i="33"/>
  <c r="I68" i="33"/>
  <c r="N67" i="33"/>
  <c r="M67" i="33"/>
  <c r="L67" i="33"/>
  <c r="I67" i="33"/>
  <c r="O66" i="33"/>
  <c r="M66" i="33"/>
  <c r="N66" i="33" s="1"/>
  <c r="L66" i="33"/>
  <c r="I66" i="33"/>
  <c r="L65" i="33"/>
  <c r="M65" i="33" s="1"/>
  <c r="N65" i="33" s="1"/>
  <c r="O65" i="33" s="1"/>
  <c r="I65" i="33"/>
  <c r="L64" i="33"/>
  <c r="M64" i="33" s="1"/>
  <c r="N64" i="33" s="1"/>
  <c r="O64" i="33" s="1"/>
  <c r="I64" i="33"/>
  <c r="N63" i="33"/>
  <c r="O63" i="33" s="1"/>
  <c r="L63" i="33"/>
  <c r="M63" i="33" s="1"/>
  <c r="I63" i="33"/>
  <c r="L62" i="33"/>
  <c r="M62" i="33" s="1"/>
  <c r="N62" i="33" s="1"/>
  <c r="O62" i="33" s="1"/>
  <c r="I62" i="33"/>
  <c r="M61" i="33"/>
  <c r="N61" i="33" s="1"/>
  <c r="O61" i="33" s="1"/>
  <c r="L61" i="33"/>
  <c r="I61" i="33"/>
  <c r="N60" i="33"/>
  <c r="M60" i="33"/>
  <c r="L60" i="33"/>
  <c r="I60" i="33"/>
  <c r="N59" i="33"/>
  <c r="O59" i="33" s="1"/>
  <c r="M59" i="33"/>
  <c r="L59" i="33"/>
  <c r="I59" i="33"/>
  <c r="M58" i="33"/>
  <c r="N58" i="33" s="1"/>
  <c r="O58" i="33" s="1"/>
  <c r="L58" i="33"/>
  <c r="I58" i="33"/>
  <c r="L57" i="33"/>
  <c r="M57" i="33" s="1"/>
  <c r="N57" i="33" s="1"/>
  <c r="O57" i="33" s="1"/>
  <c r="I57" i="33"/>
  <c r="N56" i="33"/>
  <c r="O56" i="33" s="1"/>
  <c r="M56" i="33"/>
  <c r="L56" i="33"/>
  <c r="I56" i="33"/>
  <c r="N55" i="33"/>
  <c r="O55" i="33" s="1"/>
  <c r="L55" i="33"/>
  <c r="M55" i="33" s="1"/>
  <c r="I55" i="33"/>
  <c r="L54" i="33"/>
  <c r="M54" i="33" s="1"/>
  <c r="N54" i="33" s="1"/>
  <c r="O54" i="33" s="1"/>
  <c r="I54" i="33"/>
  <c r="M53" i="33"/>
  <c r="N53" i="33" s="1"/>
  <c r="O53" i="33" s="1"/>
  <c r="L53" i="33"/>
  <c r="I53" i="33"/>
  <c r="N52" i="33"/>
  <c r="M52" i="33"/>
  <c r="L52" i="33"/>
  <c r="I52" i="33"/>
  <c r="N51" i="33"/>
  <c r="O51" i="33" s="1"/>
  <c r="M51" i="33"/>
  <c r="L51" i="33"/>
  <c r="I51" i="33"/>
  <c r="L50" i="33"/>
  <c r="M50" i="33" s="1"/>
  <c r="N50" i="33" s="1"/>
  <c r="O50" i="33" s="1"/>
  <c r="I50" i="33"/>
  <c r="O49" i="33"/>
  <c r="M49" i="33"/>
  <c r="N49" i="33" s="1"/>
  <c r="L49" i="33"/>
  <c r="I49" i="33"/>
  <c r="M48" i="33"/>
  <c r="N48" i="33" s="1"/>
  <c r="O48" i="33" s="1"/>
  <c r="L48" i="33"/>
  <c r="I48" i="33"/>
  <c r="L47" i="33"/>
  <c r="M47" i="33" s="1"/>
  <c r="N47" i="33" s="1"/>
  <c r="O47" i="33" s="1"/>
  <c r="I47" i="33"/>
  <c r="N46" i="33"/>
  <c r="O46" i="33" s="1"/>
  <c r="L46" i="33"/>
  <c r="M46" i="33" s="1"/>
  <c r="I46" i="33"/>
  <c r="L45" i="33"/>
  <c r="M45" i="33" s="1"/>
  <c r="N45" i="33" s="1"/>
  <c r="O45" i="33" s="1"/>
  <c r="I45" i="33"/>
  <c r="M44" i="33"/>
  <c r="N44" i="33" s="1"/>
  <c r="O44" i="33" s="1"/>
  <c r="L44" i="33"/>
  <c r="I44" i="33"/>
  <c r="M43" i="33"/>
  <c r="N43" i="33" s="1"/>
  <c r="O43" i="33" s="1"/>
  <c r="L43" i="33"/>
  <c r="I43" i="33"/>
  <c r="L42" i="33"/>
  <c r="M42" i="33" s="1"/>
  <c r="N42" i="33" s="1"/>
  <c r="O42" i="33" s="1"/>
  <c r="I42" i="33"/>
  <c r="M41" i="33"/>
  <c r="N41" i="33" s="1"/>
  <c r="O41" i="33" s="1"/>
  <c r="L41" i="33"/>
  <c r="I41" i="33"/>
  <c r="M40" i="33"/>
  <c r="N40" i="33" s="1"/>
  <c r="O40" i="33" s="1"/>
  <c r="L40" i="33"/>
  <c r="I40" i="33"/>
  <c r="L39" i="33"/>
  <c r="M39" i="33" s="1"/>
  <c r="N39" i="33" s="1"/>
  <c r="O39" i="33" s="1"/>
  <c r="I39" i="33"/>
  <c r="I38" i="33"/>
  <c r="N37" i="33"/>
  <c r="M37" i="33"/>
  <c r="L37" i="33"/>
  <c r="I37" i="33"/>
  <c r="N36" i="33"/>
  <c r="O36" i="33" s="1"/>
  <c r="M36" i="33"/>
  <c r="L36" i="33"/>
  <c r="I36" i="33"/>
  <c r="M35" i="33"/>
  <c r="N35" i="33" s="1"/>
  <c r="O35" i="33" s="1"/>
  <c r="L35" i="33"/>
  <c r="I35" i="33"/>
  <c r="L34" i="33"/>
  <c r="M34" i="33" s="1"/>
  <c r="N34" i="33" s="1"/>
  <c r="O34" i="33" s="1"/>
  <c r="I34" i="33"/>
  <c r="N33" i="33"/>
  <c r="O33" i="33" s="1"/>
  <c r="M33" i="33"/>
  <c r="L33" i="33"/>
  <c r="I33" i="33"/>
  <c r="N32" i="33"/>
  <c r="O32" i="33" s="1"/>
  <c r="L32" i="33"/>
  <c r="M32" i="33" s="1"/>
  <c r="I32" i="33"/>
  <c r="L31" i="33"/>
  <c r="M31" i="33" s="1"/>
  <c r="N31" i="33" s="1"/>
  <c r="O31" i="33" s="1"/>
  <c r="I31" i="33"/>
  <c r="M30" i="33"/>
  <c r="N30" i="33" s="1"/>
  <c r="O30" i="33" s="1"/>
  <c r="L30" i="33"/>
  <c r="I30" i="33"/>
  <c r="N29" i="33"/>
  <c r="M29" i="33"/>
  <c r="L29" i="33"/>
  <c r="I29" i="33"/>
  <c r="N28" i="33"/>
  <c r="O28" i="33" s="1"/>
  <c r="M28" i="33"/>
  <c r="L28" i="33"/>
  <c r="I28" i="33"/>
  <c r="L27" i="33"/>
  <c r="M27" i="33" s="1"/>
  <c r="N27" i="33" s="1"/>
  <c r="O27" i="33" s="1"/>
  <c r="I27" i="33"/>
  <c r="O26" i="33"/>
  <c r="M26" i="33"/>
  <c r="N26" i="33" s="1"/>
  <c r="L26" i="33"/>
  <c r="I26" i="33"/>
  <c r="M25" i="33"/>
  <c r="N25" i="33" s="1"/>
  <c r="O25" i="33" s="1"/>
  <c r="L25" i="33"/>
  <c r="I25" i="33"/>
  <c r="L24" i="33"/>
  <c r="M24" i="33" s="1"/>
  <c r="N24" i="33" s="1"/>
  <c r="O24" i="33" s="1"/>
  <c r="I24" i="33"/>
  <c r="N23" i="33"/>
  <c r="O23" i="33" s="1"/>
  <c r="L23" i="33"/>
  <c r="M23" i="33" s="1"/>
  <c r="I23" i="33"/>
  <c r="M22" i="33"/>
  <c r="N22" i="33" s="1"/>
  <c r="O22" i="33" s="1"/>
  <c r="L22" i="33"/>
  <c r="I22" i="33"/>
  <c r="D22" i="33"/>
  <c r="M21" i="33"/>
  <c r="N21" i="33" s="1"/>
  <c r="O21" i="33" s="1"/>
  <c r="L21" i="33"/>
  <c r="I21" i="33"/>
  <c r="N20" i="33"/>
  <c r="M20" i="33"/>
  <c r="L20" i="33"/>
  <c r="I20" i="33"/>
  <c r="D20" i="33"/>
  <c r="L19" i="33"/>
  <c r="M19" i="33" s="1"/>
  <c r="N19" i="33" s="1"/>
  <c r="O19" i="33" s="1"/>
  <c r="I19" i="33"/>
  <c r="L18" i="33"/>
  <c r="M18" i="33" s="1"/>
  <c r="N18" i="33" s="1"/>
  <c r="O18" i="33" s="1"/>
  <c r="I18" i="33"/>
  <c r="M17" i="33"/>
  <c r="N17" i="33" s="1"/>
  <c r="L17" i="33"/>
  <c r="I17" i="33"/>
  <c r="N16" i="33"/>
  <c r="O16" i="33" s="1"/>
  <c r="M16" i="33"/>
  <c r="L16" i="33"/>
  <c r="I16" i="33"/>
  <c r="N15" i="33"/>
  <c r="O15" i="33" s="1"/>
  <c r="L15" i="33"/>
  <c r="M15" i="33" s="1"/>
  <c r="I15" i="33"/>
  <c r="M14" i="33"/>
  <c r="N14" i="33" s="1"/>
  <c r="O14" i="33" s="1"/>
  <c r="L14" i="33"/>
  <c r="I14" i="33"/>
  <c r="D14" i="33"/>
  <c r="M13" i="33"/>
  <c r="N13" i="33" s="1"/>
  <c r="O13" i="33" s="1"/>
  <c r="L13" i="33"/>
  <c r="I13" i="33"/>
  <c r="N12" i="33"/>
  <c r="M12" i="33"/>
  <c r="L12" i="33"/>
  <c r="I12" i="33"/>
  <c r="D12" i="33"/>
  <c r="L11" i="33"/>
  <c r="M11" i="33" s="1"/>
  <c r="N11" i="33" s="1"/>
  <c r="O11" i="33" s="1"/>
  <c r="I11" i="33"/>
  <c r="L10" i="33"/>
  <c r="M10" i="33" s="1"/>
  <c r="N10" i="33" s="1"/>
  <c r="O10" i="33" s="1"/>
  <c r="I10" i="33"/>
  <c r="L9" i="33"/>
  <c r="M9" i="33" s="1"/>
  <c r="N9" i="33" s="1"/>
  <c r="O9" i="33" s="1"/>
  <c r="I9" i="33"/>
  <c r="D9" i="33"/>
  <c r="M8" i="33"/>
  <c r="N8" i="33" s="1"/>
  <c r="O8" i="33" s="1"/>
  <c r="L8" i="33"/>
  <c r="I8" i="33"/>
  <c r="D8" i="33"/>
  <c r="I7" i="33"/>
  <c r="D7" i="33"/>
  <c r="O6" i="33"/>
  <c r="J6" i="33"/>
  <c r="B3" i="33"/>
  <c r="O176" i="33" s="1"/>
  <c r="B1" i="33"/>
  <c r="L200" i="32"/>
  <c r="M200" i="32" s="1"/>
  <c r="N200" i="32" s="1"/>
  <c r="I200" i="32"/>
  <c r="N199" i="32"/>
  <c r="M199" i="32"/>
  <c r="L199" i="32"/>
  <c r="I199" i="32"/>
  <c r="N198" i="32"/>
  <c r="M198" i="32"/>
  <c r="L198" i="32"/>
  <c r="I198" i="32"/>
  <c r="M197" i="32"/>
  <c r="N197" i="32" s="1"/>
  <c r="L197" i="32"/>
  <c r="I197" i="32"/>
  <c r="M196" i="32"/>
  <c r="N196" i="32" s="1"/>
  <c r="L196" i="32"/>
  <c r="I196" i="32"/>
  <c r="M195" i="32"/>
  <c r="N195" i="32" s="1"/>
  <c r="L195" i="32"/>
  <c r="I195" i="32"/>
  <c r="L194" i="32"/>
  <c r="M194" i="32" s="1"/>
  <c r="N194" i="32" s="1"/>
  <c r="I194" i="32"/>
  <c r="L193" i="32"/>
  <c r="M193" i="32" s="1"/>
  <c r="N193" i="32" s="1"/>
  <c r="I193" i="32"/>
  <c r="L192" i="32"/>
  <c r="M192" i="32" s="1"/>
  <c r="N192" i="32" s="1"/>
  <c r="I192" i="32"/>
  <c r="N191" i="32"/>
  <c r="M191" i="32"/>
  <c r="L191" i="32"/>
  <c r="I191" i="32"/>
  <c r="N190" i="32"/>
  <c r="M190" i="32"/>
  <c r="L190" i="32"/>
  <c r="I190" i="32"/>
  <c r="M189" i="32"/>
  <c r="N189" i="32" s="1"/>
  <c r="L189" i="32"/>
  <c r="I189" i="32"/>
  <c r="M188" i="32"/>
  <c r="N188" i="32" s="1"/>
  <c r="L188" i="32"/>
  <c r="I188" i="32"/>
  <c r="M187" i="32"/>
  <c r="N187" i="32" s="1"/>
  <c r="L187" i="32"/>
  <c r="I187" i="32"/>
  <c r="L186" i="32"/>
  <c r="M186" i="32" s="1"/>
  <c r="N186" i="32" s="1"/>
  <c r="I186" i="32"/>
  <c r="L185" i="32"/>
  <c r="M185" i="32" s="1"/>
  <c r="N185" i="32" s="1"/>
  <c r="I185" i="32"/>
  <c r="L184" i="32"/>
  <c r="M184" i="32" s="1"/>
  <c r="N184" i="32" s="1"/>
  <c r="I184" i="32"/>
  <c r="N183" i="32"/>
  <c r="M183" i="32"/>
  <c r="L183" i="32"/>
  <c r="I183" i="32"/>
  <c r="N182" i="32"/>
  <c r="M182" i="32"/>
  <c r="L182" i="32"/>
  <c r="I182" i="32"/>
  <c r="M181" i="32"/>
  <c r="N181" i="32" s="1"/>
  <c r="L181" i="32"/>
  <c r="I181" i="32"/>
  <c r="M180" i="32"/>
  <c r="N180" i="32" s="1"/>
  <c r="L180" i="32"/>
  <c r="I180" i="32"/>
  <c r="M179" i="32"/>
  <c r="N179" i="32" s="1"/>
  <c r="L179" i="32"/>
  <c r="I179" i="32"/>
  <c r="L178" i="32"/>
  <c r="M178" i="32" s="1"/>
  <c r="N178" i="32" s="1"/>
  <c r="I178" i="32"/>
  <c r="L177" i="32"/>
  <c r="M177" i="32" s="1"/>
  <c r="N177" i="32" s="1"/>
  <c r="I177" i="32"/>
  <c r="L176" i="32"/>
  <c r="M176" i="32" s="1"/>
  <c r="N176" i="32" s="1"/>
  <c r="I176" i="32"/>
  <c r="N175" i="32"/>
  <c r="O175" i="32" s="1"/>
  <c r="M175" i="32"/>
  <c r="L175" i="32"/>
  <c r="I175" i="32"/>
  <c r="N174" i="32"/>
  <c r="M174" i="32"/>
  <c r="L174" i="32"/>
  <c r="I174" i="32"/>
  <c r="M173" i="32"/>
  <c r="N173" i="32" s="1"/>
  <c r="O173" i="32" s="1"/>
  <c r="L173" i="32"/>
  <c r="I173" i="32"/>
  <c r="M172" i="32"/>
  <c r="N172" i="32" s="1"/>
  <c r="L172" i="32"/>
  <c r="I172" i="32"/>
  <c r="M171" i="32"/>
  <c r="N171" i="32" s="1"/>
  <c r="L171" i="32"/>
  <c r="I171" i="32"/>
  <c r="L170" i="32"/>
  <c r="M170" i="32" s="1"/>
  <c r="N170" i="32" s="1"/>
  <c r="I170" i="32"/>
  <c r="L169" i="32"/>
  <c r="M169" i="32" s="1"/>
  <c r="N169" i="32" s="1"/>
  <c r="I169" i="32"/>
  <c r="L168" i="32"/>
  <c r="M168" i="32" s="1"/>
  <c r="N168" i="32" s="1"/>
  <c r="I168" i="32"/>
  <c r="N167" i="32"/>
  <c r="M167" i="32"/>
  <c r="L167" i="32"/>
  <c r="I167" i="32"/>
  <c r="N166" i="32"/>
  <c r="M166" i="32"/>
  <c r="L166" i="32"/>
  <c r="I166" i="32"/>
  <c r="M165" i="32"/>
  <c r="N165" i="32" s="1"/>
  <c r="L165" i="32"/>
  <c r="I165" i="32"/>
  <c r="M164" i="32"/>
  <c r="N164" i="32" s="1"/>
  <c r="L164" i="32"/>
  <c r="I164" i="32"/>
  <c r="M163" i="32"/>
  <c r="N163" i="32" s="1"/>
  <c r="L163" i="32"/>
  <c r="I163" i="32"/>
  <c r="L162" i="32"/>
  <c r="M162" i="32" s="1"/>
  <c r="N162" i="32" s="1"/>
  <c r="I162" i="32"/>
  <c r="L161" i="32"/>
  <c r="M161" i="32" s="1"/>
  <c r="N161" i="32" s="1"/>
  <c r="I161" i="32"/>
  <c r="L160" i="32"/>
  <c r="M160" i="32" s="1"/>
  <c r="N160" i="32" s="1"/>
  <c r="I160" i="32"/>
  <c r="N159" i="32"/>
  <c r="M159" i="32"/>
  <c r="L159" i="32"/>
  <c r="I159" i="32"/>
  <c r="N158" i="32"/>
  <c r="M158" i="32"/>
  <c r="L158" i="32"/>
  <c r="I158" i="32"/>
  <c r="M157" i="32"/>
  <c r="N157" i="32" s="1"/>
  <c r="L157" i="32"/>
  <c r="I157" i="32"/>
  <c r="M156" i="32"/>
  <c r="N156" i="32" s="1"/>
  <c r="L156" i="32"/>
  <c r="I156" i="32"/>
  <c r="M155" i="32"/>
  <c r="N155" i="32" s="1"/>
  <c r="L155" i="32"/>
  <c r="I155" i="32"/>
  <c r="L154" i="32"/>
  <c r="M154" i="32" s="1"/>
  <c r="N154" i="32" s="1"/>
  <c r="I154" i="32"/>
  <c r="L153" i="32"/>
  <c r="M153" i="32" s="1"/>
  <c r="N153" i="32" s="1"/>
  <c r="I153" i="32"/>
  <c r="L152" i="32"/>
  <c r="M152" i="32" s="1"/>
  <c r="N152" i="32" s="1"/>
  <c r="I152" i="32"/>
  <c r="N151" i="32"/>
  <c r="M151" i="32"/>
  <c r="L151" i="32"/>
  <c r="I151" i="32"/>
  <c r="N150" i="32"/>
  <c r="M150" i="32"/>
  <c r="L150" i="32"/>
  <c r="I150" i="32"/>
  <c r="M149" i="32"/>
  <c r="N149" i="32" s="1"/>
  <c r="L149" i="32"/>
  <c r="I149" i="32"/>
  <c r="M148" i="32"/>
  <c r="N148" i="32" s="1"/>
  <c r="L148" i="32"/>
  <c r="I148" i="32"/>
  <c r="M147" i="32"/>
  <c r="N147" i="32" s="1"/>
  <c r="L147" i="32"/>
  <c r="I147" i="32"/>
  <c r="L146" i="32"/>
  <c r="M146" i="32" s="1"/>
  <c r="N146" i="32" s="1"/>
  <c r="I146" i="32"/>
  <c r="L145" i="32"/>
  <c r="M145" i="32" s="1"/>
  <c r="N145" i="32" s="1"/>
  <c r="I145" i="32"/>
  <c r="L144" i="32"/>
  <c r="M144" i="32" s="1"/>
  <c r="N144" i="32" s="1"/>
  <c r="I144" i="32"/>
  <c r="N143" i="32"/>
  <c r="M143" i="32"/>
  <c r="L143" i="32"/>
  <c r="I143" i="32"/>
  <c r="N142" i="32"/>
  <c r="M142" i="32"/>
  <c r="L142" i="32"/>
  <c r="I142" i="32"/>
  <c r="M141" i="32"/>
  <c r="N141" i="32" s="1"/>
  <c r="L141" i="32"/>
  <c r="I141" i="32"/>
  <c r="M140" i="32"/>
  <c r="N140" i="32" s="1"/>
  <c r="L140" i="32"/>
  <c r="I140" i="32"/>
  <c r="M139" i="32"/>
  <c r="N139" i="32" s="1"/>
  <c r="L139" i="32"/>
  <c r="I139" i="32"/>
  <c r="L138" i="32"/>
  <c r="M138" i="32" s="1"/>
  <c r="N138" i="32" s="1"/>
  <c r="I138" i="32"/>
  <c r="L137" i="32"/>
  <c r="M137" i="32" s="1"/>
  <c r="N137" i="32" s="1"/>
  <c r="I137" i="32"/>
  <c r="L136" i="32"/>
  <c r="M136" i="32" s="1"/>
  <c r="N136" i="32" s="1"/>
  <c r="I136" i="32"/>
  <c r="N135" i="32"/>
  <c r="M135" i="32"/>
  <c r="L135" i="32"/>
  <c r="I135" i="32"/>
  <c r="N134" i="32"/>
  <c r="M134" i="32"/>
  <c r="L134" i="32"/>
  <c r="I134" i="32"/>
  <c r="M133" i="32"/>
  <c r="N133" i="32" s="1"/>
  <c r="L133" i="32"/>
  <c r="I133" i="32"/>
  <c r="M132" i="32"/>
  <c r="N132" i="32" s="1"/>
  <c r="L132" i="32"/>
  <c r="I132" i="32"/>
  <c r="M131" i="32"/>
  <c r="N131" i="32" s="1"/>
  <c r="L131" i="32"/>
  <c r="I131" i="32"/>
  <c r="L130" i="32"/>
  <c r="M130" i="32" s="1"/>
  <c r="N130" i="32" s="1"/>
  <c r="I130" i="32"/>
  <c r="L129" i="32"/>
  <c r="M129" i="32" s="1"/>
  <c r="N129" i="32" s="1"/>
  <c r="I129" i="32"/>
  <c r="L128" i="32"/>
  <c r="M128" i="32" s="1"/>
  <c r="N128" i="32" s="1"/>
  <c r="I128" i="32"/>
  <c r="N127" i="32"/>
  <c r="M127" i="32"/>
  <c r="L127" i="32"/>
  <c r="I127" i="32"/>
  <c r="N126" i="32"/>
  <c r="M126" i="32"/>
  <c r="L126" i="32"/>
  <c r="I126" i="32"/>
  <c r="M125" i="32"/>
  <c r="N125" i="32" s="1"/>
  <c r="L125" i="32"/>
  <c r="I125" i="32"/>
  <c r="M124" i="32"/>
  <c r="N124" i="32" s="1"/>
  <c r="L124" i="32"/>
  <c r="I124" i="32"/>
  <c r="M123" i="32"/>
  <c r="N123" i="32" s="1"/>
  <c r="L123" i="32"/>
  <c r="I123" i="32"/>
  <c r="L122" i="32"/>
  <c r="M122" i="32" s="1"/>
  <c r="N122" i="32" s="1"/>
  <c r="I122" i="32"/>
  <c r="L121" i="32"/>
  <c r="M121" i="32" s="1"/>
  <c r="N121" i="32" s="1"/>
  <c r="I121" i="32"/>
  <c r="L120" i="32"/>
  <c r="M120" i="32" s="1"/>
  <c r="N120" i="32" s="1"/>
  <c r="I120" i="32"/>
  <c r="N119" i="32"/>
  <c r="M119" i="32"/>
  <c r="L119" i="32"/>
  <c r="I119" i="32"/>
  <c r="N118" i="32"/>
  <c r="M118" i="32"/>
  <c r="L118" i="32"/>
  <c r="I118" i="32"/>
  <c r="M117" i="32"/>
  <c r="N117" i="32" s="1"/>
  <c r="L117" i="32"/>
  <c r="I117" i="32"/>
  <c r="M116" i="32"/>
  <c r="N116" i="32" s="1"/>
  <c r="L116" i="32"/>
  <c r="I116" i="32"/>
  <c r="M115" i="32"/>
  <c r="N115" i="32" s="1"/>
  <c r="L115" i="32"/>
  <c r="I115" i="32"/>
  <c r="L114" i="32"/>
  <c r="M114" i="32" s="1"/>
  <c r="N114" i="32" s="1"/>
  <c r="I114" i="32"/>
  <c r="L113" i="32"/>
  <c r="M113" i="32" s="1"/>
  <c r="N113" i="32" s="1"/>
  <c r="I113" i="32"/>
  <c r="L112" i="32"/>
  <c r="M112" i="32" s="1"/>
  <c r="N112" i="32" s="1"/>
  <c r="I112" i="32"/>
  <c r="N111" i="32"/>
  <c r="M111" i="32"/>
  <c r="L111" i="32"/>
  <c r="I111" i="32"/>
  <c r="N110" i="32"/>
  <c r="M110" i="32"/>
  <c r="L110" i="32"/>
  <c r="I110" i="32"/>
  <c r="M109" i="32"/>
  <c r="N109" i="32" s="1"/>
  <c r="L109" i="32"/>
  <c r="I109" i="32"/>
  <c r="M108" i="32"/>
  <c r="N108" i="32" s="1"/>
  <c r="L108" i="32"/>
  <c r="I108" i="32"/>
  <c r="M107" i="32"/>
  <c r="N107" i="32" s="1"/>
  <c r="L107" i="32"/>
  <c r="I107" i="32"/>
  <c r="L106" i="32"/>
  <c r="M106" i="32" s="1"/>
  <c r="N106" i="32" s="1"/>
  <c r="I106" i="32"/>
  <c r="L105" i="32"/>
  <c r="M105" i="32" s="1"/>
  <c r="N105" i="32" s="1"/>
  <c r="I105" i="32"/>
  <c r="N104" i="32"/>
  <c r="L104" i="32"/>
  <c r="M104" i="32" s="1"/>
  <c r="I104" i="32"/>
  <c r="N103" i="32"/>
  <c r="M103" i="32"/>
  <c r="L103" i="32"/>
  <c r="I103" i="32"/>
  <c r="N102" i="32"/>
  <c r="M102" i="32"/>
  <c r="L102" i="32"/>
  <c r="I102" i="32"/>
  <c r="M101" i="32"/>
  <c r="N101" i="32" s="1"/>
  <c r="L101" i="32"/>
  <c r="I101" i="32"/>
  <c r="M100" i="32"/>
  <c r="N100" i="32" s="1"/>
  <c r="L100" i="32"/>
  <c r="I100" i="32"/>
  <c r="M99" i="32"/>
  <c r="N99" i="32" s="1"/>
  <c r="L99" i="32"/>
  <c r="I99" i="32"/>
  <c r="L98" i="32"/>
  <c r="M98" i="32" s="1"/>
  <c r="N98" i="32" s="1"/>
  <c r="I98" i="32"/>
  <c r="L97" i="32"/>
  <c r="M97" i="32" s="1"/>
  <c r="N97" i="32" s="1"/>
  <c r="I97" i="32"/>
  <c r="N96" i="32"/>
  <c r="L96" i="32"/>
  <c r="M96" i="32" s="1"/>
  <c r="I96" i="32"/>
  <c r="N95" i="32"/>
  <c r="M95" i="32"/>
  <c r="L95" i="32"/>
  <c r="I95" i="32"/>
  <c r="N94" i="32"/>
  <c r="M94" i="32"/>
  <c r="L94" i="32"/>
  <c r="I94" i="32"/>
  <c r="M93" i="32"/>
  <c r="N93" i="32" s="1"/>
  <c r="L93" i="32"/>
  <c r="I93" i="32"/>
  <c r="M92" i="32"/>
  <c r="N92" i="32" s="1"/>
  <c r="L92" i="32"/>
  <c r="I92" i="32"/>
  <c r="M91" i="32"/>
  <c r="N91" i="32" s="1"/>
  <c r="L91" i="32"/>
  <c r="I91" i="32"/>
  <c r="L90" i="32"/>
  <c r="M90" i="32" s="1"/>
  <c r="N90" i="32" s="1"/>
  <c r="O90" i="32" s="1"/>
  <c r="I90" i="32"/>
  <c r="L89" i="32"/>
  <c r="M89" i="32" s="1"/>
  <c r="N89" i="32" s="1"/>
  <c r="I89" i="32"/>
  <c r="L88" i="32"/>
  <c r="M88" i="32" s="1"/>
  <c r="N88" i="32" s="1"/>
  <c r="I88" i="32"/>
  <c r="N87" i="32"/>
  <c r="O87" i="32" s="1"/>
  <c r="M87" i="32"/>
  <c r="L87" i="32"/>
  <c r="I87" i="32"/>
  <c r="N86" i="32"/>
  <c r="M86" i="32"/>
  <c r="L86" i="32"/>
  <c r="I86" i="32"/>
  <c r="M85" i="32"/>
  <c r="N85" i="32" s="1"/>
  <c r="O85" i="32" s="1"/>
  <c r="L85" i="32"/>
  <c r="I85" i="32"/>
  <c r="M84" i="32"/>
  <c r="N84" i="32" s="1"/>
  <c r="L84" i="32"/>
  <c r="I84" i="32"/>
  <c r="M83" i="32"/>
  <c r="N83" i="32" s="1"/>
  <c r="L83" i="32"/>
  <c r="I83" i="32"/>
  <c r="L82" i="32"/>
  <c r="M82" i="32" s="1"/>
  <c r="N82" i="32" s="1"/>
  <c r="I82" i="32"/>
  <c r="L81" i="32"/>
  <c r="M81" i="32" s="1"/>
  <c r="N81" i="32" s="1"/>
  <c r="I81" i="32"/>
  <c r="L80" i="32"/>
  <c r="M80" i="32" s="1"/>
  <c r="N80" i="32" s="1"/>
  <c r="I80" i="32"/>
  <c r="N79" i="32"/>
  <c r="M79" i="32"/>
  <c r="L79" i="32"/>
  <c r="I79" i="32"/>
  <c r="N78" i="32"/>
  <c r="M78" i="32"/>
  <c r="L78" i="32"/>
  <c r="I78" i="32"/>
  <c r="M77" i="32"/>
  <c r="N77" i="32" s="1"/>
  <c r="L77" i="32"/>
  <c r="I77" i="32"/>
  <c r="M76" i="32"/>
  <c r="N76" i="32" s="1"/>
  <c r="L76" i="32"/>
  <c r="I76" i="32"/>
  <c r="M75" i="32"/>
  <c r="N75" i="32" s="1"/>
  <c r="L75" i="32"/>
  <c r="I75" i="32"/>
  <c r="L74" i="32"/>
  <c r="M74" i="32" s="1"/>
  <c r="N74" i="32" s="1"/>
  <c r="I74" i="32"/>
  <c r="L73" i="32"/>
  <c r="M73" i="32" s="1"/>
  <c r="N73" i="32" s="1"/>
  <c r="I73" i="32"/>
  <c r="N72" i="32"/>
  <c r="L72" i="32"/>
  <c r="M72" i="32" s="1"/>
  <c r="I72" i="32"/>
  <c r="N71" i="32"/>
  <c r="M71" i="32"/>
  <c r="L71" i="32"/>
  <c r="I71" i="32"/>
  <c r="N70" i="32"/>
  <c r="M70" i="32"/>
  <c r="L70" i="32"/>
  <c r="I70" i="32"/>
  <c r="I69" i="32"/>
  <c r="M68" i="32"/>
  <c r="N68" i="32" s="1"/>
  <c r="L68" i="32"/>
  <c r="I68" i="32"/>
  <c r="L67" i="32"/>
  <c r="M67" i="32" s="1"/>
  <c r="N67" i="32" s="1"/>
  <c r="I67" i="32"/>
  <c r="L66" i="32"/>
  <c r="M66" i="32" s="1"/>
  <c r="N66" i="32" s="1"/>
  <c r="I66" i="32"/>
  <c r="N65" i="32"/>
  <c r="L65" i="32"/>
  <c r="M65" i="32" s="1"/>
  <c r="I65" i="32"/>
  <c r="N64" i="32"/>
  <c r="M64" i="32"/>
  <c r="L64" i="32"/>
  <c r="I64" i="32"/>
  <c r="N63" i="32"/>
  <c r="M63" i="32"/>
  <c r="L63" i="32"/>
  <c r="I63" i="32"/>
  <c r="M62" i="32"/>
  <c r="N62" i="32" s="1"/>
  <c r="L62" i="32"/>
  <c r="I62" i="32"/>
  <c r="M61" i="32"/>
  <c r="N61" i="32" s="1"/>
  <c r="L61" i="32"/>
  <c r="I61" i="32"/>
  <c r="M60" i="32"/>
  <c r="N60" i="32" s="1"/>
  <c r="L60" i="32"/>
  <c r="I60" i="32"/>
  <c r="L59" i="32"/>
  <c r="M59" i="32" s="1"/>
  <c r="N59" i="32" s="1"/>
  <c r="I59" i="32"/>
  <c r="L58" i="32"/>
  <c r="M58" i="32" s="1"/>
  <c r="N58" i="32" s="1"/>
  <c r="I58" i="32"/>
  <c r="N57" i="32"/>
  <c r="O57" i="32" s="1"/>
  <c r="L57" i="32"/>
  <c r="M57" i="32" s="1"/>
  <c r="I57" i="32"/>
  <c r="N56" i="32"/>
  <c r="M56" i="32"/>
  <c r="L56" i="32"/>
  <c r="I56" i="32"/>
  <c r="N55" i="32"/>
  <c r="M55" i="32"/>
  <c r="L55" i="32"/>
  <c r="I55" i="32"/>
  <c r="M54" i="32"/>
  <c r="N54" i="32" s="1"/>
  <c r="L54" i="32"/>
  <c r="I54" i="32"/>
  <c r="M53" i="32"/>
  <c r="N53" i="32" s="1"/>
  <c r="L53" i="32"/>
  <c r="I53" i="32"/>
  <c r="M52" i="32"/>
  <c r="N52" i="32" s="1"/>
  <c r="L52" i="32"/>
  <c r="I52" i="32"/>
  <c r="L51" i="32"/>
  <c r="M51" i="32" s="1"/>
  <c r="N51" i="32" s="1"/>
  <c r="I51" i="32"/>
  <c r="L50" i="32"/>
  <c r="M50" i="32" s="1"/>
  <c r="N50" i="32" s="1"/>
  <c r="I50" i="32"/>
  <c r="L49" i="32"/>
  <c r="M49" i="32" s="1"/>
  <c r="N49" i="32" s="1"/>
  <c r="O49" i="32" s="1"/>
  <c r="I49" i="32"/>
  <c r="N48" i="32"/>
  <c r="M48" i="32"/>
  <c r="L48" i="32"/>
  <c r="I48" i="32"/>
  <c r="N47" i="32"/>
  <c r="M47" i="32"/>
  <c r="L47" i="32"/>
  <c r="I47" i="32"/>
  <c r="M46" i="32"/>
  <c r="N46" i="32" s="1"/>
  <c r="L46" i="32"/>
  <c r="I46" i="32"/>
  <c r="M45" i="32"/>
  <c r="N45" i="32" s="1"/>
  <c r="L45" i="32"/>
  <c r="I45" i="32"/>
  <c r="M44" i="32"/>
  <c r="N44" i="32" s="1"/>
  <c r="L44" i="32"/>
  <c r="I44" i="32"/>
  <c r="L43" i="32"/>
  <c r="M43" i="32" s="1"/>
  <c r="N43" i="32" s="1"/>
  <c r="I43" i="32"/>
  <c r="L42" i="32"/>
  <c r="M42" i="32" s="1"/>
  <c r="N42" i="32" s="1"/>
  <c r="I42" i="32"/>
  <c r="N41" i="32"/>
  <c r="L41" i="32"/>
  <c r="M41" i="32" s="1"/>
  <c r="I41" i="32"/>
  <c r="N40" i="32"/>
  <c r="M40" i="32"/>
  <c r="L40" i="32"/>
  <c r="I40" i="32"/>
  <c r="N39" i="32"/>
  <c r="M39" i="32"/>
  <c r="L39" i="32"/>
  <c r="I39" i="32"/>
  <c r="I38" i="32"/>
  <c r="M37" i="32"/>
  <c r="N37" i="32" s="1"/>
  <c r="L37" i="32"/>
  <c r="I37" i="32"/>
  <c r="L36" i="32"/>
  <c r="M36" i="32" s="1"/>
  <c r="N36" i="32" s="1"/>
  <c r="I36" i="32"/>
  <c r="L35" i="32"/>
  <c r="M35" i="32" s="1"/>
  <c r="N35" i="32" s="1"/>
  <c r="I35" i="32"/>
  <c r="N34" i="32"/>
  <c r="L34" i="32"/>
  <c r="M34" i="32" s="1"/>
  <c r="I34" i="32"/>
  <c r="N33" i="32"/>
  <c r="M33" i="32"/>
  <c r="L33" i="32"/>
  <c r="I33" i="32"/>
  <c r="N32" i="32"/>
  <c r="O32" i="32" s="1"/>
  <c r="M32" i="32"/>
  <c r="L32" i="32"/>
  <c r="I32" i="32"/>
  <c r="M31" i="32"/>
  <c r="N31" i="32" s="1"/>
  <c r="L31" i="32"/>
  <c r="I31" i="32"/>
  <c r="M30" i="32"/>
  <c r="N30" i="32" s="1"/>
  <c r="L30" i="32"/>
  <c r="I30" i="32"/>
  <c r="M29" i="32"/>
  <c r="N29" i="32" s="1"/>
  <c r="L29" i="32"/>
  <c r="I29" i="32"/>
  <c r="L28" i="32"/>
  <c r="M28" i="32" s="1"/>
  <c r="N28" i="32" s="1"/>
  <c r="I28" i="32"/>
  <c r="L27" i="32"/>
  <c r="M27" i="32" s="1"/>
  <c r="N27" i="32" s="1"/>
  <c r="I27" i="32"/>
  <c r="N26" i="32"/>
  <c r="L26" i="32"/>
  <c r="M26" i="32" s="1"/>
  <c r="I26" i="32"/>
  <c r="N25" i="32"/>
  <c r="M25" i="32"/>
  <c r="L25" i="32"/>
  <c r="I25" i="32"/>
  <c r="N24" i="32"/>
  <c r="M24" i="32"/>
  <c r="L24" i="32"/>
  <c r="I24" i="32"/>
  <c r="M23" i="32"/>
  <c r="N23" i="32" s="1"/>
  <c r="L23" i="32"/>
  <c r="I23" i="32"/>
  <c r="N22" i="32"/>
  <c r="M22" i="32"/>
  <c r="L22" i="32"/>
  <c r="I22" i="32"/>
  <c r="L21" i="32"/>
  <c r="M21" i="32" s="1"/>
  <c r="N21" i="32" s="1"/>
  <c r="I21" i="32"/>
  <c r="O20" i="32"/>
  <c r="M20" i="32"/>
  <c r="N20" i="32" s="1"/>
  <c r="L20" i="32"/>
  <c r="I20" i="32"/>
  <c r="M19" i="32"/>
  <c r="N19" i="32" s="1"/>
  <c r="L19" i="32"/>
  <c r="I19" i="32"/>
  <c r="N18" i="32"/>
  <c r="M18" i="32"/>
  <c r="L18" i="32"/>
  <c r="I18" i="32"/>
  <c r="L17" i="32"/>
  <c r="M17" i="32" s="1"/>
  <c r="N17" i="32" s="1"/>
  <c r="I17" i="32"/>
  <c r="M16" i="32"/>
  <c r="N16" i="32" s="1"/>
  <c r="L16" i="32"/>
  <c r="I16" i="32"/>
  <c r="M15" i="32"/>
  <c r="N15" i="32" s="1"/>
  <c r="L15" i="32"/>
  <c r="I15" i="32"/>
  <c r="N14" i="32"/>
  <c r="M14" i="32"/>
  <c r="L14" i="32"/>
  <c r="I14" i="32"/>
  <c r="L13" i="32"/>
  <c r="M13" i="32" s="1"/>
  <c r="N13" i="32" s="1"/>
  <c r="I13" i="32"/>
  <c r="M12" i="32"/>
  <c r="N12" i="32" s="1"/>
  <c r="L12" i="32"/>
  <c r="I12" i="32"/>
  <c r="M11" i="32"/>
  <c r="N11" i="32" s="1"/>
  <c r="L11" i="32"/>
  <c r="I11" i="32"/>
  <c r="N10" i="32"/>
  <c r="M10" i="32"/>
  <c r="L10" i="32"/>
  <c r="I10" i="32"/>
  <c r="N9" i="32"/>
  <c r="L9" i="32"/>
  <c r="M9" i="32" s="1"/>
  <c r="I9" i="32"/>
  <c r="L8" i="32"/>
  <c r="M8" i="32" s="1"/>
  <c r="N8" i="32" s="1"/>
  <c r="O8" i="32" s="1"/>
  <c r="I8" i="32"/>
  <c r="I7" i="32"/>
  <c r="O6" i="32"/>
  <c r="J6" i="32"/>
  <c r="B3" i="32"/>
  <c r="B1" i="32"/>
  <c r="N200" i="31"/>
  <c r="M200" i="31"/>
  <c r="L200" i="31"/>
  <c r="I200" i="31"/>
  <c r="N199" i="31"/>
  <c r="M199" i="31"/>
  <c r="L199" i="31"/>
  <c r="I199" i="31"/>
  <c r="M198" i="31"/>
  <c r="N198" i="31" s="1"/>
  <c r="L198" i="31"/>
  <c r="I198" i="31"/>
  <c r="M197" i="31"/>
  <c r="N197" i="31" s="1"/>
  <c r="O197" i="31" s="1"/>
  <c r="L197" i="31"/>
  <c r="I197" i="31"/>
  <c r="L196" i="31"/>
  <c r="M196" i="31" s="1"/>
  <c r="N196" i="31" s="1"/>
  <c r="O196" i="31" s="1"/>
  <c r="I196" i="31"/>
  <c r="L195" i="31"/>
  <c r="M195" i="31" s="1"/>
  <c r="N195" i="31" s="1"/>
  <c r="O195" i="31" s="1"/>
  <c r="I195" i="31"/>
  <c r="O194" i="31"/>
  <c r="N194" i="31"/>
  <c r="L194" i="31"/>
  <c r="M194" i="31" s="1"/>
  <c r="I194" i="31"/>
  <c r="N193" i="31"/>
  <c r="L193" i="31"/>
  <c r="M193" i="31" s="1"/>
  <c r="I193" i="31"/>
  <c r="N192" i="31"/>
  <c r="M192" i="31"/>
  <c r="L192" i="31"/>
  <c r="I192" i="31"/>
  <c r="N191" i="31"/>
  <c r="M191" i="31"/>
  <c r="L191" i="31"/>
  <c r="I191" i="31"/>
  <c r="M190" i="31"/>
  <c r="N190" i="31" s="1"/>
  <c r="L190" i="31"/>
  <c r="I190" i="31"/>
  <c r="M189" i="31"/>
  <c r="N189" i="31" s="1"/>
  <c r="O189" i="31" s="1"/>
  <c r="L189" i="31"/>
  <c r="I189" i="31"/>
  <c r="L188" i="31"/>
  <c r="M188" i="31" s="1"/>
  <c r="N188" i="31" s="1"/>
  <c r="O188" i="31" s="1"/>
  <c r="I188" i="31"/>
  <c r="L187" i="31"/>
  <c r="M187" i="31" s="1"/>
  <c r="N187" i="31" s="1"/>
  <c r="O187" i="31" s="1"/>
  <c r="I187" i="31"/>
  <c r="N186" i="31"/>
  <c r="O186" i="31" s="1"/>
  <c r="L186" i="31"/>
  <c r="M186" i="31" s="1"/>
  <c r="I186" i="31"/>
  <c r="N185" i="31"/>
  <c r="L185" i="31"/>
  <c r="M185" i="31" s="1"/>
  <c r="I185" i="31"/>
  <c r="N184" i="31"/>
  <c r="M184" i="31"/>
  <c r="L184" i="31"/>
  <c r="I184" i="31"/>
  <c r="N183" i="31"/>
  <c r="O183" i="31" s="1"/>
  <c r="M183" i="31"/>
  <c r="L183" i="31"/>
  <c r="I183" i="31"/>
  <c r="M182" i="31"/>
  <c r="N182" i="31" s="1"/>
  <c r="L182" i="31"/>
  <c r="I182" i="31"/>
  <c r="M181" i="31"/>
  <c r="N181" i="31" s="1"/>
  <c r="O181" i="31" s="1"/>
  <c r="L181" i="31"/>
  <c r="I181" i="31"/>
  <c r="M180" i="31"/>
  <c r="N180" i="31" s="1"/>
  <c r="L180" i="31"/>
  <c r="I180" i="31"/>
  <c r="L179" i="31"/>
  <c r="M179" i="31" s="1"/>
  <c r="N179" i="31" s="1"/>
  <c r="O179" i="31" s="1"/>
  <c r="I179" i="31"/>
  <c r="N178" i="31"/>
  <c r="O178" i="31" s="1"/>
  <c r="L178" i="31"/>
  <c r="M178" i="31" s="1"/>
  <c r="I178" i="31"/>
  <c r="N177" i="31"/>
  <c r="L177" i="31"/>
  <c r="M177" i="31" s="1"/>
  <c r="I177" i="31"/>
  <c r="N176" i="31"/>
  <c r="M176" i="31"/>
  <c r="L176" i="31"/>
  <c r="I176" i="31"/>
  <c r="M175" i="31"/>
  <c r="N175" i="31" s="1"/>
  <c r="O175" i="31" s="1"/>
  <c r="L175" i="31"/>
  <c r="I175" i="31"/>
  <c r="M174" i="31"/>
  <c r="N174" i="31" s="1"/>
  <c r="L174" i="31"/>
  <c r="I174" i="31"/>
  <c r="M173" i="31"/>
  <c r="N173" i="31" s="1"/>
  <c r="L173" i="31"/>
  <c r="I173" i="31"/>
  <c r="O172" i="31"/>
  <c r="M172" i="31"/>
  <c r="N172" i="31" s="1"/>
  <c r="L172" i="31"/>
  <c r="I172" i="31"/>
  <c r="L171" i="31"/>
  <c r="M171" i="31" s="1"/>
  <c r="N171" i="31" s="1"/>
  <c r="I171" i="31"/>
  <c r="N170" i="31"/>
  <c r="O170" i="31" s="1"/>
  <c r="L170" i="31"/>
  <c r="M170" i="31" s="1"/>
  <c r="I170" i="31"/>
  <c r="N169" i="31"/>
  <c r="L169" i="31"/>
  <c r="M169" i="31" s="1"/>
  <c r="I169" i="31"/>
  <c r="N168" i="31"/>
  <c r="L168" i="31"/>
  <c r="M168" i="31" s="1"/>
  <c r="I168" i="31"/>
  <c r="N167" i="31"/>
  <c r="M167" i="31"/>
  <c r="L167" i="31"/>
  <c r="I167" i="31"/>
  <c r="M166" i="31"/>
  <c r="N166" i="31" s="1"/>
  <c r="L166" i="31"/>
  <c r="I166" i="31"/>
  <c r="O165" i="31"/>
  <c r="M165" i="31"/>
  <c r="N165" i="31" s="1"/>
  <c r="L165" i="31"/>
  <c r="I165" i="31"/>
  <c r="L164" i="31"/>
  <c r="M164" i="31" s="1"/>
  <c r="N164" i="31" s="1"/>
  <c r="O164" i="31" s="1"/>
  <c r="I164" i="31"/>
  <c r="O163" i="31"/>
  <c r="L163" i="31"/>
  <c r="M163" i="31" s="1"/>
  <c r="N163" i="31" s="1"/>
  <c r="I163" i="31"/>
  <c r="N162" i="31"/>
  <c r="L162" i="31"/>
  <c r="M162" i="31" s="1"/>
  <c r="I162" i="31"/>
  <c r="L161" i="31"/>
  <c r="M161" i="31" s="1"/>
  <c r="N161" i="31" s="1"/>
  <c r="O161" i="31" s="1"/>
  <c r="I161" i="31"/>
  <c r="L160" i="31"/>
  <c r="M160" i="31" s="1"/>
  <c r="N160" i="31" s="1"/>
  <c r="O160" i="31" s="1"/>
  <c r="I160" i="31"/>
  <c r="M159" i="31"/>
  <c r="N159" i="31" s="1"/>
  <c r="O159" i="31" s="1"/>
  <c r="L159" i="31"/>
  <c r="I159" i="31"/>
  <c r="M158" i="31"/>
  <c r="N158" i="31" s="1"/>
  <c r="L158" i="31"/>
  <c r="I158" i="31"/>
  <c r="M157" i="31"/>
  <c r="N157" i="31" s="1"/>
  <c r="L157" i="31"/>
  <c r="I157" i="31"/>
  <c r="O156" i="31"/>
  <c r="M156" i="31"/>
  <c r="N156" i="31" s="1"/>
  <c r="L156" i="31"/>
  <c r="I156" i="31"/>
  <c r="L155" i="31"/>
  <c r="M155" i="31" s="1"/>
  <c r="N155" i="31" s="1"/>
  <c r="I155" i="31"/>
  <c r="N154" i="31"/>
  <c r="O154" i="31" s="1"/>
  <c r="L154" i="31"/>
  <c r="M154" i="31" s="1"/>
  <c r="I154" i="31"/>
  <c r="N153" i="31"/>
  <c r="L153" i="31"/>
  <c r="M153" i="31" s="1"/>
  <c r="I153" i="31"/>
  <c r="M152" i="31"/>
  <c r="N152" i="31" s="1"/>
  <c r="O152" i="31" s="1"/>
  <c r="L152" i="31"/>
  <c r="I152" i="31"/>
  <c r="L151" i="31"/>
  <c r="M151" i="31" s="1"/>
  <c r="N151" i="31" s="1"/>
  <c r="O151" i="31" s="1"/>
  <c r="I151" i="31"/>
  <c r="L150" i="31"/>
  <c r="M150" i="31" s="1"/>
  <c r="N150" i="31" s="1"/>
  <c r="O150" i="31" s="1"/>
  <c r="I150" i="31"/>
  <c r="L149" i="31"/>
  <c r="M149" i="31" s="1"/>
  <c r="N149" i="31" s="1"/>
  <c r="O149" i="31" s="1"/>
  <c r="I149" i="31"/>
  <c r="N148" i="31"/>
  <c r="O148" i="31" s="1"/>
  <c r="M148" i="31"/>
  <c r="L148" i="31"/>
  <c r="I148" i="31"/>
  <c r="N147" i="31"/>
  <c r="O147" i="31" s="1"/>
  <c r="M147" i="31"/>
  <c r="L147" i="31"/>
  <c r="I147" i="31"/>
  <c r="M146" i="31"/>
  <c r="N146" i="31" s="1"/>
  <c r="O146" i="31" s="1"/>
  <c r="L146" i="31"/>
  <c r="I146" i="31"/>
  <c r="M145" i="31"/>
  <c r="N145" i="31" s="1"/>
  <c r="O145" i="31" s="1"/>
  <c r="L145" i="31"/>
  <c r="I145" i="31"/>
  <c r="M144" i="31"/>
  <c r="N144" i="31" s="1"/>
  <c r="O144" i="31" s="1"/>
  <c r="L144" i="31"/>
  <c r="I144" i="31"/>
  <c r="L143" i="31"/>
  <c r="M143" i="31" s="1"/>
  <c r="N143" i="31" s="1"/>
  <c r="O143" i="31" s="1"/>
  <c r="I143" i="31"/>
  <c r="L142" i="31"/>
  <c r="M142" i="31" s="1"/>
  <c r="N142" i="31" s="1"/>
  <c r="O142" i="31" s="1"/>
  <c r="I142" i="31"/>
  <c r="L141" i="31"/>
  <c r="M141" i="31" s="1"/>
  <c r="N141" i="31" s="1"/>
  <c r="O141" i="31" s="1"/>
  <c r="I141" i="31"/>
  <c r="N140" i="31"/>
  <c r="O140" i="31" s="1"/>
  <c r="M140" i="31"/>
  <c r="L140" i="31"/>
  <c r="I140" i="31"/>
  <c r="N139" i="31"/>
  <c r="O139" i="31" s="1"/>
  <c r="M139" i="31"/>
  <c r="L139" i="31"/>
  <c r="I139" i="31"/>
  <c r="M138" i="31"/>
  <c r="N138" i="31" s="1"/>
  <c r="O138" i="31" s="1"/>
  <c r="L138" i="31"/>
  <c r="I138" i="31"/>
  <c r="M137" i="31"/>
  <c r="N137" i="31" s="1"/>
  <c r="O137" i="31" s="1"/>
  <c r="L137" i="31"/>
  <c r="I137" i="31"/>
  <c r="M136" i="31"/>
  <c r="N136" i="31" s="1"/>
  <c r="O136" i="31" s="1"/>
  <c r="L136" i="31"/>
  <c r="I136" i="31"/>
  <c r="L135" i="31"/>
  <c r="M135" i="31" s="1"/>
  <c r="N135" i="31" s="1"/>
  <c r="O135" i="31" s="1"/>
  <c r="I135" i="31"/>
  <c r="L134" i="31"/>
  <c r="M134" i="31" s="1"/>
  <c r="N134" i="31" s="1"/>
  <c r="O134" i="31" s="1"/>
  <c r="I134" i="31"/>
  <c r="L133" i="31"/>
  <c r="M133" i="31" s="1"/>
  <c r="N133" i="31" s="1"/>
  <c r="O133" i="31" s="1"/>
  <c r="I133" i="31"/>
  <c r="N132" i="31"/>
  <c r="O132" i="31" s="1"/>
  <c r="M132" i="31"/>
  <c r="L132" i="31"/>
  <c r="I132" i="31"/>
  <c r="N131" i="31"/>
  <c r="O131" i="31" s="1"/>
  <c r="M131" i="31"/>
  <c r="L131" i="31"/>
  <c r="I131" i="31"/>
  <c r="M130" i="31"/>
  <c r="N130" i="31" s="1"/>
  <c r="O130" i="31" s="1"/>
  <c r="L130" i="31"/>
  <c r="I130" i="31"/>
  <c r="M129" i="31"/>
  <c r="N129" i="31" s="1"/>
  <c r="O129" i="31" s="1"/>
  <c r="L129" i="31"/>
  <c r="I129" i="31"/>
  <c r="M128" i="31"/>
  <c r="N128" i="31" s="1"/>
  <c r="O128" i="31" s="1"/>
  <c r="L128" i="31"/>
  <c r="I128" i="31"/>
  <c r="L127" i="31"/>
  <c r="M127" i="31" s="1"/>
  <c r="N127" i="31" s="1"/>
  <c r="O127" i="31" s="1"/>
  <c r="I127" i="31"/>
  <c r="L126" i="31"/>
  <c r="M126" i="31" s="1"/>
  <c r="N126" i="31" s="1"/>
  <c r="O126" i="31" s="1"/>
  <c r="I126" i="31"/>
  <c r="L125" i="31"/>
  <c r="M125" i="31" s="1"/>
  <c r="N125" i="31" s="1"/>
  <c r="O125" i="31" s="1"/>
  <c r="I125" i="31"/>
  <c r="N124" i="31"/>
  <c r="O124" i="31" s="1"/>
  <c r="M124" i="31"/>
  <c r="L124" i="31"/>
  <c r="I124" i="31"/>
  <c r="N123" i="31"/>
  <c r="O123" i="31" s="1"/>
  <c r="M123" i="31"/>
  <c r="L123" i="31"/>
  <c r="I123" i="31"/>
  <c r="M122" i="31"/>
  <c r="N122" i="31" s="1"/>
  <c r="O122" i="31" s="1"/>
  <c r="L122" i="31"/>
  <c r="I122" i="31"/>
  <c r="M121" i="31"/>
  <c r="N121" i="31" s="1"/>
  <c r="O121" i="31" s="1"/>
  <c r="L121" i="31"/>
  <c r="I121" i="31"/>
  <c r="M120" i="31"/>
  <c r="N120" i="31" s="1"/>
  <c r="O120" i="31" s="1"/>
  <c r="L120" i="31"/>
  <c r="I120" i="31"/>
  <c r="L119" i="31"/>
  <c r="M119" i="31" s="1"/>
  <c r="N119" i="31" s="1"/>
  <c r="O119" i="31" s="1"/>
  <c r="I119" i="31"/>
  <c r="L118" i="31"/>
  <c r="M118" i="31" s="1"/>
  <c r="N118" i="31" s="1"/>
  <c r="O118" i="31" s="1"/>
  <c r="I118" i="31"/>
  <c r="L117" i="31"/>
  <c r="M117" i="31" s="1"/>
  <c r="N117" i="31" s="1"/>
  <c r="O117" i="31" s="1"/>
  <c r="I117" i="31"/>
  <c r="N116" i="31"/>
  <c r="O116" i="31" s="1"/>
  <c r="M116" i="31"/>
  <c r="L116" i="31"/>
  <c r="I116" i="31"/>
  <c r="N115" i="31"/>
  <c r="O115" i="31" s="1"/>
  <c r="M115" i="31"/>
  <c r="L115" i="31"/>
  <c r="I115" i="31"/>
  <c r="M114" i="31"/>
  <c r="N114" i="31" s="1"/>
  <c r="O114" i="31" s="1"/>
  <c r="L114" i="31"/>
  <c r="I114" i="31"/>
  <c r="M113" i="31"/>
  <c r="N113" i="31" s="1"/>
  <c r="O113" i="31" s="1"/>
  <c r="L113" i="31"/>
  <c r="I113" i="31"/>
  <c r="M112" i="31"/>
  <c r="N112" i="31" s="1"/>
  <c r="O112" i="31" s="1"/>
  <c r="L112" i="31"/>
  <c r="I112" i="31"/>
  <c r="L111" i="31"/>
  <c r="M111" i="31" s="1"/>
  <c r="N111" i="31" s="1"/>
  <c r="O111" i="31" s="1"/>
  <c r="I111" i="31"/>
  <c r="L110" i="31"/>
  <c r="M110" i="31" s="1"/>
  <c r="N110" i="31" s="1"/>
  <c r="O110" i="31" s="1"/>
  <c r="I110" i="31"/>
  <c r="L109" i="31"/>
  <c r="M109" i="31" s="1"/>
  <c r="N109" i="31" s="1"/>
  <c r="O109" i="31" s="1"/>
  <c r="I109" i="31"/>
  <c r="N108" i="31"/>
  <c r="O108" i="31" s="1"/>
  <c r="M108" i="31"/>
  <c r="L108" i="31"/>
  <c r="I108" i="31"/>
  <c r="N107" i="31"/>
  <c r="O107" i="31" s="1"/>
  <c r="M107" i="31"/>
  <c r="L107" i="31"/>
  <c r="I107" i="31"/>
  <c r="M106" i="31"/>
  <c r="N106" i="31" s="1"/>
  <c r="O106" i="31" s="1"/>
  <c r="L106" i="31"/>
  <c r="I106" i="31"/>
  <c r="M105" i="31"/>
  <c r="N105" i="31" s="1"/>
  <c r="O105" i="31" s="1"/>
  <c r="L105" i="31"/>
  <c r="I105" i="31"/>
  <c r="M104" i="31"/>
  <c r="N104" i="31" s="1"/>
  <c r="O104" i="31" s="1"/>
  <c r="L104" i="31"/>
  <c r="I104" i="31"/>
  <c r="L103" i="31"/>
  <c r="M103" i="31" s="1"/>
  <c r="N103" i="31" s="1"/>
  <c r="O103" i="31" s="1"/>
  <c r="I103" i="31"/>
  <c r="L102" i="31"/>
  <c r="M102" i="31" s="1"/>
  <c r="N102" i="31" s="1"/>
  <c r="O102" i="31" s="1"/>
  <c r="I102" i="31"/>
  <c r="L101" i="31"/>
  <c r="M101" i="31" s="1"/>
  <c r="N101" i="31" s="1"/>
  <c r="O101" i="31" s="1"/>
  <c r="I101" i="31"/>
  <c r="N100" i="31"/>
  <c r="O100" i="31" s="1"/>
  <c r="M100" i="31"/>
  <c r="L100" i="31"/>
  <c r="I100" i="31"/>
  <c r="N99" i="31"/>
  <c r="O99" i="31" s="1"/>
  <c r="M99" i="31"/>
  <c r="L99" i="31"/>
  <c r="I99" i="31"/>
  <c r="M98" i="31"/>
  <c r="N98" i="31" s="1"/>
  <c r="O98" i="31" s="1"/>
  <c r="L98" i="31"/>
  <c r="I98" i="31"/>
  <c r="M97" i="31"/>
  <c r="N97" i="31" s="1"/>
  <c r="O97" i="31" s="1"/>
  <c r="L97" i="31"/>
  <c r="I97" i="31"/>
  <c r="M96" i="31"/>
  <c r="N96" i="31" s="1"/>
  <c r="O96" i="31" s="1"/>
  <c r="L96" i="31"/>
  <c r="I96" i="31"/>
  <c r="L95" i="31"/>
  <c r="M95" i="31" s="1"/>
  <c r="N95" i="31" s="1"/>
  <c r="O95" i="31" s="1"/>
  <c r="I95" i="31"/>
  <c r="L94" i="31"/>
  <c r="M94" i="31" s="1"/>
  <c r="N94" i="31" s="1"/>
  <c r="O94" i="31" s="1"/>
  <c r="I94" i="31"/>
  <c r="L93" i="31"/>
  <c r="M93" i="31" s="1"/>
  <c r="N93" i="31" s="1"/>
  <c r="O93" i="31" s="1"/>
  <c r="I93" i="31"/>
  <c r="N92" i="31"/>
  <c r="O92" i="31" s="1"/>
  <c r="M92" i="31"/>
  <c r="L92" i="31"/>
  <c r="I92" i="31"/>
  <c r="N91" i="31"/>
  <c r="O91" i="31" s="1"/>
  <c r="M91" i="31"/>
  <c r="L91" i="31"/>
  <c r="I91" i="31"/>
  <c r="M90" i="31"/>
  <c r="N90" i="31" s="1"/>
  <c r="O90" i="31" s="1"/>
  <c r="L90" i="31"/>
  <c r="I90" i="31"/>
  <c r="M89" i="31"/>
  <c r="N89" i="31" s="1"/>
  <c r="O89" i="31" s="1"/>
  <c r="L89" i="31"/>
  <c r="I89" i="31"/>
  <c r="M88" i="31"/>
  <c r="N88" i="31" s="1"/>
  <c r="O88" i="31" s="1"/>
  <c r="L88" i="31"/>
  <c r="I88" i="31"/>
  <c r="L87" i="31"/>
  <c r="M87" i="31" s="1"/>
  <c r="N87" i="31" s="1"/>
  <c r="O87" i="31" s="1"/>
  <c r="I87" i="31"/>
  <c r="L86" i="31"/>
  <c r="M86" i="31" s="1"/>
  <c r="N86" i="31" s="1"/>
  <c r="O86" i="31" s="1"/>
  <c r="I86" i="31"/>
  <c r="L85" i="31"/>
  <c r="M85" i="31" s="1"/>
  <c r="N85" i="31" s="1"/>
  <c r="O85" i="31" s="1"/>
  <c r="I85" i="31"/>
  <c r="N84" i="31"/>
  <c r="O84" i="31" s="1"/>
  <c r="M84" i="31"/>
  <c r="L84" i="31"/>
  <c r="I84" i="31"/>
  <c r="N83" i="31"/>
  <c r="O83" i="31" s="1"/>
  <c r="M83" i="31"/>
  <c r="L83" i="31"/>
  <c r="I83" i="31"/>
  <c r="M82" i="31"/>
  <c r="N82" i="31" s="1"/>
  <c r="O82" i="31" s="1"/>
  <c r="L82" i="31"/>
  <c r="I82" i="31"/>
  <c r="M81" i="31"/>
  <c r="N81" i="31" s="1"/>
  <c r="O81" i="31" s="1"/>
  <c r="L81" i="31"/>
  <c r="I81" i="31"/>
  <c r="M80" i="31"/>
  <c r="N80" i="31" s="1"/>
  <c r="O80" i="31" s="1"/>
  <c r="L80" i="31"/>
  <c r="I80" i="31"/>
  <c r="L79" i="31"/>
  <c r="M79" i="31" s="1"/>
  <c r="N79" i="31" s="1"/>
  <c r="O79" i="31" s="1"/>
  <c r="I79" i="31"/>
  <c r="L78" i="31"/>
  <c r="M78" i="31" s="1"/>
  <c r="N78" i="31" s="1"/>
  <c r="O78" i="31" s="1"/>
  <c r="I78" i="31"/>
  <c r="L77" i="31"/>
  <c r="M77" i="31" s="1"/>
  <c r="N77" i="31" s="1"/>
  <c r="O77" i="31" s="1"/>
  <c r="I77" i="31"/>
  <c r="N76" i="31"/>
  <c r="O76" i="31" s="1"/>
  <c r="M76" i="31"/>
  <c r="L76" i="31"/>
  <c r="I76" i="31"/>
  <c r="N75" i="31"/>
  <c r="O75" i="31" s="1"/>
  <c r="M75" i="31"/>
  <c r="L75" i="31"/>
  <c r="I75" i="31"/>
  <c r="M74" i="31"/>
  <c r="N74" i="31" s="1"/>
  <c r="O74" i="31" s="1"/>
  <c r="L74" i="31"/>
  <c r="I74" i="31"/>
  <c r="M73" i="31"/>
  <c r="N73" i="31" s="1"/>
  <c r="O73" i="31" s="1"/>
  <c r="L73" i="31"/>
  <c r="I73" i="31"/>
  <c r="M72" i="31"/>
  <c r="N72" i="31" s="1"/>
  <c r="O72" i="31" s="1"/>
  <c r="L72" i="31"/>
  <c r="I72" i="31"/>
  <c r="L71" i="31"/>
  <c r="M71" i="31" s="1"/>
  <c r="N71" i="31" s="1"/>
  <c r="O71" i="31" s="1"/>
  <c r="I71" i="31"/>
  <c r="L70" i="31"/>
  <c r="M70" i="31" s="1"/>
  <c r="N70" i="31" s="1"/>
  <c r="O70" i="31" s="1"/>
  <c r="I70" i="31"/>
  <c r="I69" i="31"/>
  <c r="N68" i="31"/>
  <c r="O68" i="31" s="1"/>
  <c r="M68" i="31"/>
  <c r="L68" i="31"/>
  <c r="I68" i="31"/>
  <c r="M67" i="31"/>
  <c r="N67" i="31" s="1"/>
  <c r="O67" i="31" s="1"/>
  <c r="L67" i="31"/>
  <c r="I67" i="31"/>
  <c r="M66" i="31"/>
  <c r="N66" i="31" s="1"/>
  <c r="O66" i="31" s="1"/>
  <c r="L66" i="31"/>
  <c r="I66" i="31"/>
  <c r="M65" i="31"/>
  <c r="N65" i="31" s="1"/>
  <c r="O65" i="31" s="1"/>
  <c r="L65" i="31"/>
  <c r="I65" i="31"/>
  <c r="L64" i="31"/>
  <c r="M64" i="31" s="1"/>
  <c r="N64" i="31" s="1"/>
  <c r="O64" i="31" s="1"/>
  <c r="I64" i="31"/>
  <c r="L63" i="31"/>
  <c r="M63" i="31" s="1"/>
  <c r="N63" i="31" s="1"/>
  <c r="O63" i="31" s="1"/>
  <c r="I63" i="31"/>
  <c r="L62" i="31"/>
  <c r="M62" i="31" s="1"/>
  <c r="N62" i="31" s="1"/>
  <c r="O62" i="31" s="1"/>
  <c r="I62" i="31"/>
  <c r="N61" i="31"/>
  <c r="O61" i="31" s="1"/>
  <c r="M61" i="31"/>
  <c r="L61" i="31"/>
  <c r="I61" i="31"/>
  <c r="N60" i="31"/>
  <c r="O60" i="31" s="1"/>
  <c r="M60" i="31"/>
  <c r="L60" i="31"/>
  <c r="I60" i="31"/>
  <c r="M59" i="31"/>
  <c r="N59" i="31" s="1"/>
  <c r="O59" i="31" s="1"/>
  <c r="L59" i="31"/>
  <c r="I59" i="31"/>
  <c r="M58" i="31"/>
  <c r="N58" i="31" s="1"/>
  <c r="O58" i="31" s="1"/>
  <c r="L58" i="31"/>
  <c r="I58" i="31"/>
  <c r="M57" i="31"/>
  <c r="N57" i="31" s="1"/>
  <c r="O57" i="31" s="1"/>
  <c r="L57" i="31"/>
  <c r="I57" i="31"/>
  <c r="L56" i="31"/>
  <c r="M56" i="31" s="1"/>
  <c r="N56" i="31" s="1"/>
  <c r="O56" i="31" s="1"/>
  <c r="I56" i="31"/>
  <c r="L55" i="31"/>
  <c r="M55" i="31" s="1"/>
  <c r="N55" i="31" s="1"/>
  <c r="O55" i="31" s="1"/>
  <c r="I55" i="31"/>
  <c r="L54" i="31"/>
  <c r="M54" i="31" s="1"/>
  <c r="N54" i="31" s="1"/>
  <c r="O54" i="31" s="1"/>
  <c r="I54" i="31"/>
  <c r="N53" i="31"/>
  <c r="O53" i="31" s="1"/>
  <c r="M53" i="31"/>
  <c r="L53" i="31"/>
  <c r="I53" i="31"/>
  <c r="N52" i="31"/>
  <c r="O52" i="31" s="1"/>
  <c r="M52" i="31"/>
  <c r="L52" i="31"/>
  <c r="I52" i="31"/>
  <c r="M51" i="31"/>
  <c r="N51" i="31" s="1"/>
  <c r="O51" i="31" s="1"/>
  <c r="L51" i="31"/>
  <c r="I51" i="31"/>
  <c r="M50" i="31"/>
  <c r="N50" i="31" s="1"/>
  <c r="O50" i="31" s="1"/>
  <c r="L50" i="31"/>
  <c r="I50" i="31"/>
  <c r="M49" i="31"/>
  <c r="N49" i="31" s="1"/>
  <c r="O49" i="31" s="1"/>
  <c r="L49" i="31"/>
  <c r="I49" i="31"/>
  <c r="L48" i="31"/>
  <c r="M48" i="31" s="1"/>
  <c r="N48" i="31" s="1"/>
  <c r="O48" i="31" s="1"/>
  <c r="I48" i="31"/>
  <c r="L47" i="31"/>
  <c r="M47" i="31" s="1"/>
  <c r="N47" i="31" s="1"/>
  <c r="O47" i="31" s="1"/>
  <c r="I47" i="31"/>
  <c r="L46" i="31"/>
  <c r="M46" i="31" s="1"/>
  <c r="N46" i="31" s="1"/>
  <c r="O46" i="31" s="1"/>
  <c r="I46" i="31"/>
  <c r="N45" i="31"/>
  <c r="O45" i="31" s="1"/>
  <c r="M45" i="31"/>
  <c r="L45" i="31"/>
  <c r="I45" i="31"/>
  <c r="N44" i="31"/>
  <c r="O44" i="31" s="1"/>
  <c r="M44" i="31"/>
  <c r="L44" i="31"/>
  <c r="I44" i="31"/>
  <c r="M43" i="31"/>
  <c r="N43" i="31" s="1"/>
  <c r="O43" i="31" s="1"/>
  <c r="L43" i="31"/>
  <c r="I43" i="31"/>
  <c r="M42" i="31"/>
  <c r="N42" i="31" s="1"/>
  <c r="O42" i="31" s="1"/>
  <c r="L42" i="31"/>
  <c r="I42" i="31"/>
  <c r="M41" i="31"/>
  <c r="N41" i="31" s="1"/>
  <c r="O41" i="31" s="1"/>
  <c r="L41" i="31"/>
  <c r="I41" i="31"/>
  <c r="L40" i="31"/>
  <c r="M40" i="31" s="1"/>
  <c r="N40" i="31" s="1"/>
  <c r="O40" i="31" s="1"/>
  <c r="I40" i="31"/>
  <c r="L39" i="31"/>
  <c r="M39" i="31" s="1"/>
  <c r="N39" i="31" s="1"/>
  <c r="O39" i="31" s="1"/>
  <c r="I39" i="31"/>
  <c r="I38" i="31"/>
  <c r="N37" i="31"/>
  <c r="O37" i="31" s="1"/>
  <c r="M37" i="31"/>
  <c r="L37" i="31"/>
  <c r="I37" i="31"/>
  <c r="M36" i="31"/>
  <c r="N36" i="31" s="1"/>
  <c r="O36" i="31" s="1"/>
  <c r="L36" i="31"/>
  <c r="I36" i="31"/>
  <c r="M35" i="31"/>
  <c r="N35" i="31" s="1"/>
  <c r="O35" i="31" s="1"/>
  <c r="L35" i="31"/>
  <c r="I35" i="31"/>
  <c r="M34" i="31"/>
  <c r="N34" i="31" s="1"/>
  <c r="O34" i="31" s="1"/>
  <c r="L34" i="31"/>
  <c r="I34" i="31"/>
  <c r="L33" i="31"/>
  <c r="M33" i="31" s="1"/>
  <c r="N33" i="31" s="1"/>
  <c r="O33" i="31" s="1"/>
  <c r="I33" i="31"/>
  <c r="L32" i="31"/>
  <c r="M32" i="31" s="1"/>
  <c r="N32" i="31" s="1"/>
  <c r="O32" i="31" s="1"/>
  <c r="I32" i="31"/>
  <c r="L31" i="31"/>
  <c r="M31" i="31" s="1"/>
  <c r="N31" i="31" s="1"/>
  <c r="O31" i="31" s="1"/>
  <c r="I31" i="31"/>
  <c r="N30" i="31"/>
  <c r="O30" i="31" s="1"/>
  <c r="M30" i="31"/>
  <c r="L30" i="31"/>
  <c r="I30" i="31"/>
  <c r="N29" i="31"/>
  <c r="O29" i="31" s="1"/>
  <c r="M29" i="31"/>
  <c r="L29" i="31"/>
  <c r="I29" i="31"/>
  <c r="M28" i="31"/>
  <c r="N28" i="31" s="1"/>
  <c r="O28" i="31" s="1"/>
  <c r="L28" i="31"/>
  <c r="I28" i="31"/>
  <c r="M27" i="31"/>
  <c r="N27" i="31" s="1"/>
  <c r="O27" i="31" s="1"/>
  <c r="L27" i="31"/>
  <c r="I27" i="31"/>
  <c r="M26" i="31"/>
  <c r="N26" i="31" s="1"/>
  <c r="O26" i="31" s="1"/>
  <c r="L26" i="31"/>
  <c r="I26" i="31"/>
  <c r="L25" i="31"/>
  <c r="M25" i="31" s="1"/>
  <c r="N25" i="31" s="1"/>
  <c r="O25" i="31" s="1"/>
  <c r="I25" i="31"/>
  <c r="L24" i="31"/>
  <c r="M24" i="31" s="1"/>
  <c r="N24" i="31" s="1"/>
  <c r="O24" i="31" s="1"/>
  <c r="I24" i="31"/>
  <c r="L23" i="31"/>
  <c r="M23" i="31" s="1"/>
  <c r="N23" i="31" s="1"/>
  <c r="O23" i="31" s="1"/>
  <c r="I23" i="31"/>
  <c r="L22" i="31"/>
  <c r="M22" i="31" s="1"/>
  <c r="N22" i="31" s="1"/>
  <c r="O22" i="31" s="1"/>
  <c r="I22" i="31"/>
  <c r="D22" i="31"/>
  <c r="M21" i="31"/>
  <c r="N21" i="31" s="1"/>
  <c r="O21" i="31" s="1"/>
  <c r="L21" i="31"/>
  <c r="I21" i="31"/>
  <c r="D21" i="31"/>
  <c r="N20" i="31"/>
  <c r="O20" i="31" s="1"/>
  <c r="M20" i="31"/>
  <c r="L20" i="31"/>
  <c r="I20" i="31"/>
  <c r="L19" i="31"/>
  <c r="M19" i="31" s="1"/>
  <c r="N19" i="31" s="1"/>
  <c r="O19" i="31" s="1"/>
  <c r="I19" i="31"/>
  <c r="L18" i="31"/>
  <c r="M18" i="31" s="1"/>
  <c r="N18" i="31" s="1"/>
  <c r="O18" i="31" s="1"/>
  <c r="I18" i="31"/>
  <c r="D18" i="31"/>
  <c r="M17" i="31"/>
  <c r="N17" i="31" s="1"/>
  <c r="O17" i="31" s="1"/>
  <c r="L17" i="31"/>
  <c r="I17" i="31"/>
  <c r="D17" i="31"/>
  <c r="N16" i="31"/>
  <c r="O16" i="31" s="1"/>
  <c r="M16" i="31"/>
  <c r="L16" i="31"/>
  <c r="I16" i="31"/>
  <c r="L15" i="31"/>
  <c r="M15" i="31" s="1"/>
  <c r="N15" i="31" s="1"/>
  <c r="O15" i="31" s="1"/>
  <c r="I15" i="31"/>
  <c r="L14" i="31"/>
  <c r="M14" i="31" s="1"/>
  <c r="N14" i="31" s="1"/>
  <c r="O14" i="31" s="1"/>
  <c r="I14" i="31"/>
  <c r="D14" i="31"/>
  <c r="M13" i="31"/>
  <c r="N13" i="31" s="1"/>
  <c r="O13" i="31" s="1"/>
  <c r="L13" i="31"/>
  <c r="I13" i="31"/>
  <c r="D13" i="31"/>
  <c r="N12" i="31"/>
  <c r="O12" i="31" s="1"/>
  <c r="M12" i="31"/>
  <c r="L12" i="31"/>
  <c r="I12" i="31"/>
  <c r="L11" i="31"/>
  <c r="M11" i="31" s="1"/>
  <c r="N11" i="31" s="1"/>
  <c r="O11" i="31" s="1"/>
  <c r="I11" i="31"/>
  <c r="I4" i="31" s="1"/>
  <c r="L10" i="31"/>
  <c r="M10" i="31" s="1"/>
  <c r="N10" i="31" s="1"/>
  <c r="O10" i="31" s="1"/>
  <c r="I10" i="31"/>
  <c r="D10" i="31"/>
  <c r="M9" i="31"/>
  <c r="N9" i="31" s="1"/>
  <c r="O9" i="31" s="1"/>
  <c r="L9" i="31"/>
  <c r="I9" i="31"/>
  <c r="D9" i="31"/>
  <c r="N8" i="31"/>
  <c r="O8" i="31" s="1"/>
  <c r="M8" i="31"/>
  <c r="L8" i="31"/>
  <c r="I8" i="31"/>
  <c r="I7" i="31"/>
  <c r="D7" i="31"/>
  <c r="J6" i="31"/>
  <c r="O6" i="31" s="1"/>
  <c r="B3" i="31"/>
  <c r="D6" i="31" s="1"/>
  <c r="B1" i="31"/>
  <c r="L200" i="30"/>
  <c r="M200" i="30" s="1"/>
  <c r="N200" i="30" s="1"/>
  <c r="I200" i="30"/>
  <c r="L199" i="30"/>
  <c r="M199" i="30" s="1"/>
  <c r="N199" i="30" s="1"/>
  <c r="O199" i="30" s="1"/>
  <c r="I199" i="30"/>
  <c r="L198" i="30"/>
  <c r="M198" i="30" s="1"/>
  <c r="N198" i="30" s="1"/>
  <c r="I198" i="30"/>
  <c r="N197" i="30"/>
  <c r="M197" i="30"/>
  <c r="L197" i="30"/>
  <c r="I197" i="30"/>
  <c r="N196" i="30"/>
  <c r="M196" i="30"/>
  <c r="L196" i="30"/>
  <c r="I196" i="30"/>
  <c r="M195" i="30"/>
  <c r="N195" i="30" s="1"/>
  <c r="L195" i="30"/>
  <c r="I195" i="30"/>
  <c r="M194" i="30"/>
  <c r="N194" i="30" s="1"/>
  <c r="L194" i="30"/>
  <c r="I194" i="30"/>
  <c r="M193" i="30"/>
  <c r="N193" i="30" s="1"/>
  <c r="L193" i="30"/>
  <c r="I193" i="30"/>
  <c r="L192" i="30"/>
  <c r="M192" i="30" s="1"/>
  <c r="N192" i="30" s="1"/>
  <c r="I192" i="30"/>
  <c r="L191" i="30"/>
  <c r="M191" i="30" s="1"/>
  <c r="N191" i="30" s="1"/>
  <c r="O191" i="30" s="1"/>
  <c r="I191" i="30"/>
  <c r="L190" i="30"/>
  <c r="M190" i="30" s="1"/>
  <c r="N190" i="30" s="1"/>
  <c r="I190" i="30"/>
  <c r="N189" i="30"/>
  <c r="M189" i="30"/>
  <c r="L189" i="30"/>
  <c r="I189" i="30"/>
  <c r="N188" i="30"/>
  <c r="M188" i="30"/>
  <c r="L188" i="30"/>
  <c r="I188" i="30"/>
  <c r="M187" i="30"/>
  <c r="N187" i="30" s="1"/>
  <c r="L187" i="30"/>
  <c r="I187" i="30"/>
  <c r="M186" i="30"/>
  <c r="N186" i="30" s="1"/>
  <c r="L186" i="30"/>
  <c r="I186" i="30"/>
  <c r="M185" i="30"/>
  <c r="N185" i="30" s="1"/>
  <c r="L185" i="30"/>
  <c r="I185" i="30"/>
  <c r="L184" i="30"/>
  <c r="M184" i="30" s="1"/>
  <c r="N184" i="30" s="1"/>
  <c r="I184" i="30"/>
  <c r="L183" i="30"/>
  <c r="M183" i="30" s="1"/>
  <c r="N183" i="30" s="1"/>
  <c r="O183" i="30" s="1"/>
  <c r="I183" i="30"/>
  <c r="L182" i="30"/>
  <c r="M182" i="30" s="1"/>
  <c r="N182" i="30" s="1"/>
  <c r="O182" i="30" s="1"/>
  <c r="I182" i="30"/>
  <c r="N181" i="30"/>
  <c r="M181" i="30"/>
  <c r="L181" i="30"/>
  <c r="I181" i="30"/>
  <c r="N180" i="30"/>
  <c r="M180" i="30"/>
  <c r="L180" i="30"/>
  <c r="I180" i="30"/>
  <c r="M179" i="30"/>
  <c r="N179" i="30" s="1"/>
  <c r="L179" i="30"/>
  <c r="I179" i="30"/>
  <c r="M178" i="30"/>
  <c r="N178" i="30" s="1"/>
  <c r="L178" i="30"/>
  <c r="I178" i="30"/>
  <c r="O177" i="30"/>
  <c r="M177" i="30"/>
  <c r="N177" i="30" s="1"/>
  <c r="L177" i="30"/>
  <c r="I177" i="30"/>
  <c r="L176" i="30"/>
  <c r="M176" i="30" s="1"/>
  <c r="N176" i="30" s="1"/>
  <c r="I176" i="30"/>
  <c r="L175" i="30"/>
  <c r="M175" i="30" s="1"/>
  <c r="N175" i="30" s="1"/>
  <c r="I175" i="30"/>
  <c r="N174" i="30"/>
  <c r="L174" i="30"/>
  <c r="M174" i="30" s="1"/>
  <c r="I174" i="30"/>
  <c r="N173" i="30"/>
  <c r="M173" i="30"/>
  <c r="L173" i="30"/>
  <c r="I173" i="30"/>
  <c r="N172" i="30"/>
  <c r="O172" i="30" s="1"/>
  <c r="M172" i="30"/>
  <c r="L172" i="30"/>
  <c r="I172" i="30"/>
  <c r="M171" i="30"/>
  <c r="N171" i="30" s="1"/>
  <c r="L171" i="30"/>
  <c r="I171" i="30"/>
  <c r="M170" i="30"/>
  <c r="N170" i="30" s="1"/>
  <c r="L170" i="30"/>
  <c r="I170" i="30"/>
  <c r="M169" i="30"/>
  <c r="N169" i="30" s="1"/>
  <c r="O169" i="30" s="1"/>
  <c r="L169" i="30"/>
  <c r="I169" i="30"/>
  <c r="L168" i="30"/>
  <c r="M168" i="30" s="1"/>
  <c r="N168" i="30" s="1"/>
  <c r="I168" i="30"/>
  <c r="O167" i="30"/>
  <c r="L167" i="30"/>
  <c r="M167" i="30" s="1"/>
  <c r="N167" i="30" s="1"/>
  <c r="I167" i="30"/>
  <c r="N166" i="30"/>
  <c r="L166" i="30"/>
  <c r="M166" i="30" s="1"/>
  <c r="I166" i="30"/>
  <c r="N165" i="30"/>
  <c r="M165" i="30"/>
  <c r="L165" i="30"/>
  <c r="I165" i="30"/>
  <c r="N164" i="30"/>
  <c r="M164" i="30"/>
  <c r="L164" i="30"/>
  <c r="I164" i="30"/>
  <c r="M163" i="30"/>
  <c r="N163" i="30" s="1"/>
  <c r="L163" i="30"/>
  <c r="I163" i="30"/>
  <c r="M162" i="30"/>
  <c r="N162" i="30" s="1"/>
  <c r="L162" i="30"/>
  <c r="I162" i="30"/>
  <c r="M161" i="30"/>
  <c r="N161" i="30" s="1"/>
  <c r="O161" i="30" s="1"/>
  <c r="L161" i="30"/>
  <c r="I161" i="30"/>
  <c r="L160" i="30"/>
  <c r="M160" i="30" s="1"/>
  <c r="N160" i="30" s="1"/>
  <c r="O160" i="30" s="1"/>
  <c r="I160" i="30"/>
  <c r="L159" i="30"/>
  <c r="M159" i="30" s="1"/>
  <c r="N159" i="30" s="1"/>
  <c r="O159" i="30" s="1"/>
  <c r="I159" i="30"/>
  <c r="L158" i="30"/>
  <c r="M158" i="30" s="1"/>
  <c r="N158" i="30" s="1"/>
  <c r="O158" i="30" s="1"/>
  <c r="I158" i="30"/>
  <c r="N157" i="30"/>
  <c r="O157" i="30" s="1"/>
  <c r="M157" i="30"/>
  <c r="L157" i="30"/>
  <c r="I157" i="30"/>
  <c r="N156" i="30"/>
  <c r="M156" i="30"/>
  <c r="L156" i="30"/>
  <c r="I156" i="30"/>
  <c r="M155" i="30"/>
  <c r="N155" i="30" s="1"/>
  <c r="O155" i="30" s="1"/>
  <c r="L155" i="30"/>
  <c r="I155" i="30"/>
  <c r="M154" i="30"/>
  <c r="N154" i="30" s="1"/>
  <c r="L154" i="30"/>
  <c r="I154" i="30"/>
  <c r="M153" i="30"/>
  <c r="N153" i="30" s="1"/>
  <c r="L153" i="30"/>
  <c r="I153" i="30"/>
  <c r="L152" i="30"/>
  <c r="M152" i="30" s="1"/>
  <c r="N152" i="30" s="1"/>
  <c r="I152" i="30"/>
  <c r="L151" i="30"/>
  <c r="M151" i="30" s="1"/>
  <c r="N151" i="30" s="1"/>
  <c r="O151" i="30" s="1"/>
  <c r="I151" i="30"/>
  <c r="L150" i="30"/>
  <c r="M150" i="30" s="1"/>
  <c r="N150" i="30" s="1"/>
  <c r="O150" i="30" s="1"/>
  <c r="I150" i="30"/>
  <c r="N149" i="30"/>
  <c r="M149" i="30"/>
  <c r="L149" i="30"/>
  <c r="I149" i="30"/>
  <c r="N148" i="30"/>
  <c r="M148" i="30"/>
  <c r="L148" i="30"/>
  <c r="I148" i="30"/>
  <c r="M147" i="30"/>
  <c r="N147" i="30" s="1"/>
  <c r="L147" i="30"/>
  <c r="I147" i="30"/>
  <c r="M146" i="30"/>
  <c r="N146" i="30" s="1"/>
  <c r="L146" i="30"/>
  <c r="I146" i="30"/>
  <c r="O145" i="30"/>
  <c r="M145" i="30"/>
  <c r="N145" i="30" s="1"/>
  <c r="L145" i="30"/>
  <c r="I145" i="30"/>
  <c r="L144" i="30"/>
  <c r="M144" i="30" s="1"/>
  <c r="N144" i="30" s="1"/>
  <c r="I144" i="30"/>
  <c r="L143" i="30"/>
  <c r="M143" i="30" s="1"/>
  <c r="N143" i="30" s="1"/>
  <c r="I143" i="30"/>
  <c r="L142" i="30"/>
  <c r="M142" i="30" s="1"/>
  <c r="N142" i="30" s="1"/>
  <c r="O142" i="30" s="1"/>
  <c r="I142" i="30"/>
  <c r="N141" i="30"/>
  <c r="M141" i="30"/>
  <c r="L141" i="30"/>
  <c r="I141" i="30"/>
  <c r="N140" i="30"/>
  <c r="O140" i="30" s="1"/>
  <c r="M140" i="30"/>
  <c r="L140" i="30"/>
  <c r="I140" i="30"/>
  <c r="M139" i="30"/>
  <c r="N139" i="30" s="1"/>
  <c r="L139" i="30"/>
  <c r="I139" i="30"/>
  <c r="M138" i="30"/>
  <c r="N138" i="30" s="1"/>
  <c r="L138" i="30"/>
  <c r="I138" i="30"/>
  <c r="M137" i="30"/>
  <c r="N137" i="30" s="1"/>
  <c r="L137" i="30"/>
  <c r="I137" i="30"/>
  <c r="L136" i="30"/>
  <c r="M136" i="30" s="1"/>
  <c r="N136" i="30" s="1"/>
  <c r="I136" i="30"/>
  <c r="O135" i="30"/>
  <c r="L135" i="30"/>
  <c r="M135" i="30" s="1"/>
  <c r="N135" i="30" s="1"/>
  <c r="I135" i="30"/>
  <c r="L134" i="30"/>
  <c r="M134" i="30" s="1"/>
  <c r="N134" i="30" s="1"/>
  <c r="O134" i="30" s="1"/>
  <c r="I134" i="30"/>
  <c r="N133" i="30"/>
  <c r="M133" i="30"/>
  <c r="L133" i="30"/>
  <c r="I133" i="30"/>
  <c r="N132" i="30"/>
  <c r="M132" i="30"/>
  <c r="L132" i="30"/>
  <c r="I132" i="30"/>
  <c r="M131" i="30"/>
  <c r="N131" i="30" s="1"/>
  <c r="L131" i="30"/>
  <c r="I131" i="30"/>
  <c r="M130" i="30"/>
  <c r="N130" i="30" s="1"/>
  <c r="L130" i="30"/>
  <c r="I130" i="30"/>
  <c r="L129" i="30"/>
  <c r="M129" i="30" s="1"/>
  <c r="N129" i="30" s="1"/>
  <c r="O129" i="30" s="1"/>
  <c r="I129" i="30"/>
  <c r="L128" i="30"/>
  <c r="M128" i="30" s="1"/>
  <c r="N128" i="30" s="1"/>
  <c r="I128" i="30"/>
  <c r="L127" i="30"/>
  <c r="M127" i="30" s="1"/>
  <c r="N127" i="30" s="1"/>
  <c r="O127" i="30" s="1"/>
  <c r="I127" i="30"/>
  <c r="N126" i="30"/>
  <c r="O126" i="30" s="1"/>
  <c r="L126" i="30"/>
  <c r="M126" i="30" s="1"/>
  <c r="I126" i="30"/>
  <c r="N125" i="30"/>
  <c r="M125" i="30"/>
  <c r="L125" i="30"/>
  <c r="I125" i="30"/>
  <c r="M124" i="30"/>
  <c r="N124" i="30" s="1"/>
  <c r="O124" i="30" s="1"/>
  <c r="L124" i="30"/>
  <c r="I124" i="30"/>
  <c r="M123" i="30"/>
  <c r="N123" i="30" s="1"/>
  <c r="L123" i="30"/>
  <c r="I123" i="30"/>
  <c r="M122" i="30"/>
  <c r="N122" i="30" s="1"/>
  <c r="L122" i="30"/>
  <c r="I122" i="30"/>
  <c r="M121" i="30"/>
  <c r="N121" i="30" s="1"/>
  <c r="L121" i="30"/>
  <c r="I121" i="30"/>
  <c r="L120" i="30"/>
  <c r="M120" i="30" s="1"/>
  <c r="N120" i="30" s="1"/>
  <c r="I120" i="30"/>
  <c r="O119" i="30"/>
  <c r="L119" i="30"/>
  <c r="M119" i="30" s="1"/>
  <c r="N119" i="30" s="1"/>
  <c r="I119" i="30"/>
  <c r="L118" i="30"/>
  <c r="M118" i="30" s="1"/>
  <c r="N118" i="30" s="1"/>
  <c r="O118" i="30" s="1"/>
  <c r="I118" i="30"/>
  <c r="N117" i="30"/>
  <c r="M117" i="30"/>
  <c r="L117" i="30"/>
  <c r="I117" i="30"/>
  <c r="N116" i="30"/>
  <c r="M116" i="30"/>
  <c r="L116" i="30"/>
  <c r="I116" i="30"/>
  <c r="M115" i="30"/>
  <c r="N115" i="30" s="1"/>
  <c r="L115" i="30"/>
  <c r="I115" i="30"/>
  <c r="M114" i="30"/>
  <c r="N114" i="30" s="1"/>
  <c r="L114" i="30"/>
  <c r="I114" i="30"/>
  <c r="L113" i="30"/>
  <c r="M113" i="30" s="1"/>
  <c r="N113" i="30" s="1"/>
  <c r="O113" i="30" s="1"/>
  <c r="I113" i="30"/>
  <c r="L112" i="30"/>
  <c r="M112" i="30" s="1"/>
  <c r="N112" i="30" s="1"/>
  <c r="I112" i="30"/>
  <c r="L111" i="30"/>
  <c r="M111" i="30" s="1"/>
  <c r="N111" i="30" s="1"/>
  <c r="O111" i="30" s="1"/>
  <c r="I111" i="30"/>
  <c r="N110" i="30"/>
  <c r="O110" i="30" s="1"/>
  <c r="L110" i="30"/>
  <c r="M110" i="30" s="1"/>
  <c r="I110" i="30"/>
  <c r="N109" i="30"/>
  <c r="M109" i="30"/>
  <c r="L109" i="30"/>
  <c r="I109" i="30"/>
  <c r="M108" i="30"/>
  <c r="N108" i="30" s="1"/>
  <c r="O108" i="30" s="1"/>
  <c r="L108" i="30"/>
  <c r="I108" i="30"/>
  <c r="M107" i="30"/>
  <c r="N107" i="30" s="1"/>
  <c r="L107" i="30"/>
  <c r="I107" i="30"/>
  <c r="O106" i="30"/>
  <c r="M106" i="30"/>
  <c r="N106" i="30" s="1"/>
  <c r="L106" i="30"/>
  <c r="I106" i="30"/>
  <c r="M105" i="30"/>
  <c r="N105" i="30" s="1"/>
  <c r="L105" i="30"/>
  <c r="I105" i="30"/>
  <c r="L104" i="30"/>
  <c r="M104" i="30" s="1"/>
  <c r="N104" i="30" s="1"/>
  <c r="O104" i="30" s="1"/>
  <c r="I104" i="30"/>
  <c r="O103" i="30"/>
  <c r="L103" i="30"/>
  <c r="M103" i="30" s="1"/>
  <c r="N103" i="30" s="1"/>
  <c r="I103" i="30"/>
  <c r="L102" i="30"/>
  <c r="M102" i="30" s="1"/>
  <c r="N102" i="30" s="1"/>
  <c r="O102" i="30" s="1"/>
  <c r="I102" i="30"/>
  <c r="N101" i="30"/>
  <c r="M101" i="30"/>
  <c r="L101" i="30"/>
  <c r="I101" i="30"/>
  <c r="N100" i="30"/>
  <c r="M100" i="30"/>
  <c r="L100" i="30"/>
  <c r="I100" i="30"/>
  <c r="M99" i="30"/>
  <c r="N99" i="30" s="1"/>
  <c r="L99" i="30"/>
  <c r="I99" i="30"/>
  <c r="M98" i="30"/>
  <c r="N98" i="30" s="1"/>
  <c r="L98" i="30"/>
  <c r="I98" i="30"/>
  <c r="L97" i="30"/>
  <c r="M97" i="30" s="1"/>
  <c r="N97" i="30" s="1"/>
  <c r="O97" i="30" s="1"/>
  <c r="I97" i="30"/>
  <c r="L96" i="30"/>
  <c r="M96" i="30" s="1"/>
  <c r="N96" i="30" s="1"/>
  <c r="I96" i="30"/>
  <c r="L95" i="30"/>
  <c r="M95" i="30" s="1"/>
  <c r="N95" i="30" s="1"/>
  <c r="O95" i="30" s="1"/>
  <c r="I95" i="30"/>
  <c r="N94" i="30"/>
  <c r="O94" i="30" s="1"/>
  <c r="L94" i="30"/>
  <c r="M94" i="30" s="1"/>
  <c r="I94" i="30"/>
  <c r="N93" i="30"/>
  <c r="M93" i="30"/>
  <c r="L93" i="30"/>
  <c r="I93" i="30"/>
  <c r="M92" i="30"/>
  <c r="N92" i="30" s="1"/>
  <c r="O92" i="30" s="1"/>
  <c r="L92" i="30"/>
  <c r="I92" i="30"/>
  <c r="M91" i="30"/>
  <c r="N91" i="30" s="1"/>
  <c r="L91" i="30"/>
  <c r="I91" i="30"/>
  <c r="O90" i="30"/>
  <c r="M90" i="30"/>
  <c r="N90" i="30" s="1"/>
  <c r="L90" i="30"/>
  <c r="I90" i="30"/>
  <c r="M89" i="30"/>
  <c r="N89" i="30" s="1"/>
  <c r="L89" i="30"/>
  <c r="I89" i="30"/>
  <c r="L88" i="30"/>
  <c r="M88" i="30" s="1"/>
  <c r="N88" i="30" s="1"/>
  <c r="O88" i="30" s="1"/>
  <c r="I88" i="30"/>
  <c r="L87" i="30"/>
  <c r="M87" i="30" s="1"/>
  <c r="N87" i="30" s="1"/>
  <c r="O87" i="30" s="1"/>
  <c r="I87" i="30"/>
  <c r="L86" i="30"/>
  <c r="M86" i="30" s="1"/>
  <c r="N86" i="30" s="1"/>
  <c r="O86" i="30" s="1"/>
  <c r="I86" i="30"/>
  <c r="N85" i="30"/>
  <c r="M85" i="30"/>
  <c r="L85" i="30"/>
  <c r="I85" i="30"/>
  <c r="N84" i="30"/>
  <c r="M84" i="30"/>
  <c r="L84" i="30"/>
  <c r="I84" i="30"/>
  <c r="M83" i="30"/>
  <c r="N83" i="30" s="1"/>
  <c r="L83" i="30"/>
  <c r="I83" i="30"/>
  <c r="M82" i="30"/>
  <c r="N82" i="30" s="1"/>
  <c r="L82" i="30"/>
  <c r="I82" i="30"/>
  <c r="L81" i="30"/>
  <c r="M81" i="30" s="1"/>
  <c r="N81" i="30" s="1"/>
  <c r="O81" i="30" s="1"/>
  <c r="I81" i="30"/>
  <c r="L80" i="30"/>
  <c r="M80" i="30" s="1"/>
  <c r="N80" i="30" s="1"/>
  <c r="I80" i="30"/>
  <c r="L79" i="30"/>
  <c r="M79" i="30" s="1"/>
  <c r="N79" i="30" s="1"/>
  <c r="O79" i="30" s="1"/>
  <c r="I79" i="30"/>
  <c r="N78" i="30"/>
  <c r="O78" i="30" s="1"/>
  <c r="L78" i="30"/>
  <c r="M78" i="30" s="1"/>
  <c r="I78" i="30"/>
  <c r="N77" i="30"/>
  <c r="M77" i="30"/>
  <c r="L77" i="30"/>
  <c r="I77" i="30"/>
  <c r="M76" i="30"/>
  <c r="N76" i="30" s="1"/>
  <c r="O76" i="30" s="1"/>
  <c r="L76" i="30"/>
  <c r="I76" i="30"/>
  <c r="M75" i="30"/>
  <c r="N75" i="30" s="1"/>
  <c r="L75" i="30"/>
  <c r="I75" i="30"/>
  <c r="O74" i="30"/>
  <c r="M74" i="30"/>
  <c r="N74" i="30" s="1"/>
  <c r="L74" i="30"/>
  <c r="I74" i="30"/>
  <c r="M73" i="30"/>
  <c r="N73" i="30" s="1"/>
  <c r="L73" i="30"/>
  <c r="I73" i="30"/>
  <c r="L72" i="30"/>
  <c r="M72" i="30" s="1"/>
  <c r="N72" i="30" s="1"/>
  <c r="O72" i="30" s="1"/>
  <c r="I72" i="30"/>
  <c r="O71" i="30"/>
  <c r="L71" i="30"/>
  <c r="M71" i="30" s="1"/>
  <c r="N71" i="30" s="1"/>
  <c r="I71" i="30"/>
  <c r="L70" i="30"/>
  <c r="M70" i="30" s="1"/>
  <c r="N70" i="30" s="1"/>
  <c r="O70" i="30" s="1"/>
  <c r="I70" i="30"/>
  <c r="I69" i="30"/>
  <c r="M68" i="30"/>
  <c r="N68" i="30" s="1"/>
  <c r="O68" i="30" s="1"/>
  <c r="L68" i="30"/>
  <c r="I68" i="30"/>
  <c r="M67" i="30"/>
  <c r="N67" i="30" s="1"/>
  <c r="L67" i="30"/>
  <c r="I67" i="30"/>
  <c r="M66" i="30"/>
  <c r="N66" i="30" s="1"/>
  <c r="O66" i="30" s="1"/>
  <c r="L66" i="30"/>
  <c r="I66" i="30"/>
  <c r="L65" i="30"/>
  <c r="M65" i="30" s="1"/>
  <c r="N65" i="30" s="1"/>
  <c r="I65" i="30"/>
  <c r="L64" i="30"/>
  <c r="M64" i="30" s="1"/>
  <c r="N64" i="30" s="1"/>
  <c r="O64" i="30" s="1"/>
  <c r="I64" i="30"/>
  <c r="N63" i="30"/>
  <c r="L63" i="30"/>
  <c r="M63" i="30" s="1"/>
  <c r="I63" i="30"/>
  <c r="N62" i="30"/>
  <c r="M62" i="30"/>
  <c r="L62" i="30"/>
  <c r="I62" i="30"/>
  <c r="M61" i="30"/>
  <c r="N61" i="30" s="1"/>
  <c r="O61" i="30" s="1"/>
  <c r="L61" i="30"/>
  <c r="I61" i="30"/>
  <c r="M60" i="30"/>
  <c r="N60" i="30" s="1"/>
  <c r="L60" i="30"/>
  <c r="I60" i="30"/>
  <c r="O59" i="30"/>
  <c r="M59" i="30"/>
  <c r="N59" i="30" s="1"/>
  <c r="L59" i="30"/>
  <c r="I59" i="30"/>
  <c r="L58" i="30"/>
  <c r="M58" i="30" s="1"/>
  <c r="N58" i="30" s="1"/>
  <c r="O58" i="30" s="1"/>
  <c r="I58" i="30"/>
  <c r="O57" i="30"/>
  <c r="L57" i="30"/>
  <c r="M57" i="30" s="1"/>
  <c r="N57" i="30" s="1"/>
  <c r="I57" i="30"/>
  <c r="L56" i="30"/>
  <c r="M56" i="30" s="1"/>
  <c r="N56" i="30" s="1"/>
  <c r="O56" i="30" s="1"/>
  <c r="I56" i="30"/>
  <c r="L55" i="30"/>
  <c r="M55" i="30" s="1"/>
  <c r="N55" i="30" s="1"/>
  <c r="O55" i="30" s="1"/>
  <c r="I55" i="30"/>
  <c r="N54" i="30"/>
  <c r="M54" i="30"/>
  <c r="L54" i="30"/>
  <c r="I54" i="30"/>
  <c r="N53" i="30"/>
  <c r="O53" i="30" s="1"/>
  <c r="M53" i="30"/>
  <c r="L53" i="30"/>
  <c r="I53" i="30"/>
  <c r="M52" i="30"/>
  <c r="N52" i="30" s="1"/>
  <c r="L52" i="30"/>
  <c r="I52" i="30"/>
  <c r="M51" i="30"/>
  <c r="N51" i="30" s="1"/>
  <c r="O51" i="30" s="1"/>
  <c r="L51" i="30"/>
  <c r="I51" i="30"/>
  <c r="M50" i="30"/>
  <c r="N50" i="30" s="1"/>
  <c r="O50" i="30" s="1"/>
  <c r="L50" i="30"/>
  <c r="I50" i="30"/>
  <c r="L49" i="30"/>
  <c r="M49" i="30" s="1"/>
  <c r="N49" i="30" s="1"/>
  <c r="O49" i="30" s="1"/>
  <c r="I49" i="30"/>
  <c r="O48" i="30"/>
  <c r="L48" i="30"/>
  <c r="M48" i="30" s="1"/>
  <c r="N48" i="30" s="1"/>
  <c r="I48" i="30"/>
  <c r="L47" i="30"/>
  <c r="M47" i="30" s="1"/>
  <c r="N47" i="30" s="1"/>
  <c r="O47" i="30" s="1"/>
  <c r="I47" i="30"/>
  <c r="N46" i="30"/>
  <c r="M46" i="30"/>
  <c r="L46" i="30"/>
  <c r="I46" i="30"/>
  <c r="N45" i="30"/>
  <c r="M45" i="30"/>
  <c r="L45" i="30"/>
  <c r="I45" i="30"/>
  <c r="M44" i="30"/>
  <c r="N44" i="30" s="1"/>
  <c r="L44" i="30"/>
  <c r="I44" i="30"/>
  <c r="O43" i="30"/>
  <c r="M43" i="30"/>
  <c r="N43" i="30" s="1"/>
  <c r="L43" i="30"/>
  <c r="I43" i="30"/>
  <c r="L42" i="30"/>
  <c r="M42" i="30" s="1"/>
  <c r="N42" i="30" s="1"/>
  <c r="O42" i="30" s="1"/>
  <c r="I42" i="30"/>
  <c r="O41" i="30"/>
  <c r="L41" i="30"/>
  <c r="M41" i="30" s="1"/>
  <c r="N41" i="30" s="1"/>
  <c r="I41" i="30"/>
  <c r="N40" i="30"/>
  <c r="O40" i="30" s="1"/>
  <c r="L40" i="30"/>
  <c r="M40" i="30" s="1"/>
  <c r="I40" i="30"/>
  <c r="L39" i="30"/>
  <c r="M39" i="30" s="1"/>
  <c r="N39" i="30" s="1"/>
  <c r="O39" i="30" s="1"/>
  <c r="I39" i="30"/>
  <c r="I38" i="30"/>
  <c r="M37" i="30"/>
  <c r="N37" i="30" s="1"/>
  <c r="L37" i="30"/>
  <c r="I37" i="30"/>
  <c r="O36" i="30"/>
  <c r="M36" i="30"/>
  <c r="N36" i="30" s="1"/>
  <c r="L36" i="30"/>
  <c r="I36" i="30"/>
  <c r="L35" i="30"/>
  <c r="M35" i="30" s="1"/>
  <c r="N35" i="30" s="1"/>
  <c r="O35" i="30" s="1"/>
  <c r="I35" i="30"/>
  <c r="O34" i="30"/>
  <c r="L34" i="30"/>
  <c r="M34" i="30" s="1"/>
  <c r="N34" i="30" s="1"/>
  <c r="I34" i="30"/>
  <c r="L33" i="30"/>
  <c r="M33" i="30" s="1"/>
  <c r="N33" i="30" s="1"/>
  <c r="O33" i="30" s="1"/>
  <c r="I33" i="30"/>
  <c r="L32" i="30"/>
  <c r="M32" i="30" s="1"/>
  <c r="N32" i="30" s="1"/>
  <c r="O32" i="30" s="1"/>
  <c r="I32" i="30"/>
  <c r="N31" i="30"/>
  <c r="O31" i="30" s="1"/>
  <c r="M31" i="30"/>
  <c r="L31" i="30"/>
  <c r="I31" i="30"/>
  <c r="N30" i="30"/>
  <c r="O30" i="30" s="1"/>
  <c r="M30" i="30"/>
  <c r="L30" i="30"/>
  <c r="I30" i="30"/>
  <c r="M29" i="30"/>
  <c r="N29" i="30" s="1"/>
  <c r="O29" i="30" s="1"/>
  <c r="L29" i="30"/>
  <c r="I29" i="30"/>
  <c r="M28" i="30"/>
  <c r="N28" i="30" s="1"/>
  <c r="O28" i="30" s="1"/>
  <c r="L28" i="30"/>
  <c r="I28" i="30"/>
  <c r="M27" i="30"/>
  <c r="N27" i="30" s="1"/>
  <c r="O27" i="30" s="1"/>
  <c r="L27" i="30"/>
  <c r="I27" i="30"/>
  <c r="L26" i="30"/>
  <c r="M26" i="30" s="1"/>
  <c r="N26" i="30" s="1"/>
  <c r="O26" i="30" s="1"/>
  <c r="I26" i="30"/>
  <c r="O25" i="30"/>
  <c r="L25" i="30"/>
  <c r="M25" i="30" s="1"/>
  <c r="N25" i="30" s="1"/>
  <c r="I25" i="30"/>
  <c r="L24" i="30"/>
  <c r="M24" i="30" s="1"/>
  <c r="N24" i="30" s="1"/>
  <c r="O24" i="30" s="1"/>
  <c r="I24" i="30"/>
  <c r="N23" i="30"/>
  <c r="M23" i="30"/>
  <c r="L23" i="30"/>
  <c r="I23" i="30"/>
  <c r="L22" i="30"/>
  <c r="M22" i="30" s="1"/>
  <c r="N22" i="30" s="1"/>
  <c r="O22" i="30" s="1"/>
  <c r="I22" i="30"/>
  <c r="M21" i="30"/>
  <c r="N21" i="30" s="1"/>
  <c r="O21" i="30" s="1"/>
  <c r="L21" i="30"/>
  <c r="I21" i="30"/>
  <c r="M20" i="30"/>
  <c r="N20" i="30" s="1"/>
  <c r="L20" i="30"/>
  <c r="I20" i="30"/>
  <c r="N19" i="30"/>
  <c r="O19" i="30" s="1"/>
  <c r="M19" i="30"/>
  <c r="L19" i="30"/>
  <c r="I19" i="30"/>
  <c r="L18" i="30"/>
  <c r="M18" i="30" s="1"/>
  <c r="N18" i="30" s="1"/>
  <c r="O18" i="30" s="1"/>
  <c r="I18" i="30"/>
  <c r="L17" i="30"/>
  <c r="M17" i="30" s="1"/>
  <c r="N17" i="30" s="1"/>
  <c r="O17" i="30" s="1"/>
  <c r="I17" i="30"/>
  <c r="M16" i="30"/>
  <c r="N16" i="30" s="1"/>
  <c r="L16" i="30"/>
  <c r="I16" i="30"/>
  <c r="D16" i="30"/>
  <c r="N15" i="30"/>
  <c r="M15" i="30"/>
  <c r="L15" i="30"/>
  <c r="I15" i="30"/>
  <c r="N14" i="30"/>
  <c r="O14" i="30" s="1"/>
  <c r="L14" i="30"/>
  <c r="M14" i="30" s="1"/>
  <c r="I14" i="30"/>
  <c r="M13" i="30"/>
  <c r="N13" i="30" s="1"/>
  <c r="O13" i="30" s="1"/>
  <c r="L13" i="30"/>
  <c r="I13" i="30"/>
  <c r="M12" i="30"/>
  <c r="N12" i="30" s="1"/>
  <c r="O12" i="30" s="1"/>
  <c r="L12" i="30"/>
  <c r="I12" i="30"/>
  <c r="N11" i="30"/>
  <c r="O11" i="30" s="1"/>
  <c r="M11" i="30"/>
  <c r="L11" i="30"/>
  <c r="I11" i="30"/>
  <c r="L10" i="30"/>
  <c r="M10" i="30" s="1"/>
  <c r="N10" i="30" s="1"/>
  <c r="O10" i="30" s="1"/>
  <c r="I10" i="30"/>
  <c r="O9" i="30"/>
  <c r="M9" i="30"/>
  <c r="N9" i="30" s="1"/>
  <c r="L9" i="30"/>
  <c r="I9" i="30"/>
  <c r="D9" i="30"/>
  <c r="M8" i="30"/>
  <c r="N8" i="30" s="1"/>
  <c r="L8" i="30"/>
  <c r="I8" i="30"/>
  <c r="D8" i="30"/>
  <c r="I7" i="30"/>
  <c r="O6" i="30"/>
  <c r="J6" i="30"/>
  <c r="I4" i="30"/>
  <c r="B3" i="30"/>
  <c r="D17" i="30" s="1"/>
  <c r="B1" i="30"/>
  <c r="N200" i="29"/>
  <c r="O200" i="29" s="1"/>
  <c r="L200" i="29"/>
  <c r="M200" i="29" s="1"/>
  <c r="I200" i="29"/>
  <c r="L199" i="29"/>
  <c r="M199" i="29" s="1"/>
  <c r="N199" i="29" s="1"/>
  <c r="O199" i="29" s="1"/>
  <c r="I199" i="29"/>
  <c r="N198" i="29"/>
  <c r="M198" i="29"/>
  <c r="L198" i="29"/>
  <c r="I198" i="29"/>
  <c r="N197" i="29"/>
  <c r="O197" i="29" s="1"/>
  <c r="M197" i="29"/>
  <c r="L197" i="29"/>
  <c r="I197" i="29"/>
  <c r="M196" i="29"/>
  <c r="N196" i="29" s="1"/>
  <c r="L196" i="29"/>
  <c r="I196" i="29"/>
  <c r="M195" i="29"/>
  <c r="N195" i="29" s="1"/>
  <c r="O195" i="29" s="1"/>
  <c r="L195" i="29"/>
  <c r="I195" i="29"/>
  <c r="L194" i="29"/>
  <c r="M194" i="29" s="1"/>
  <c r="N194" i="29" s="1"/>
  <c r="O194" i="29" s="1"/>
  <c r="I194" i="29"/>
  <c r="L193" i="29"/>
  <c r="M193" i="29" s="1"/>
  <c r="N193" i="29" s="1"/>
  <c r="O193" i="29" s="1"/>
  <c r="I193" i="29"/>
  <c r="N192" i="29"/>
  <c r="L192" i="29"/>
  <c r="M192" i="29" s="1"/>
  <c r="I192" i="29"/>
  <c r="N191" i="29"/>
  <c r="L191" i="29"/>
  <c r="M191" i="29" s="1"/>
  <c r="I191" i="29"/>
  <c r="L190" i="29"/>
  <c r="M190" i="29" s="1"/>
  <c r="N190" i="29" s="1"/>
  <c r="O190" i="29" s="1"/>
  <c r="I190" i="29"/>
  <c r="M189" i="29"/>
  <c r="N189" i="29" s="1"/>
  <c r="O189" i="29" s="1"/>
  <c r="L189" i="29"/>
  <c r="I189" i="29"/>
  <c r="M188" i="29"/>
  <c r="N188" i="29" s="1"/>
  <c r="O188" i="29" s="1"/>
  <c r="L188" i="29"/>
  <c r="I188" i="29"/>
  <c r="M187" i="29"/>
  <c r="N187" i="29" s="1"/>
  <c r="L187" i="29"/>
  <c r="I187" i="29"/>
  <c r="M186" i="29"/>
  <c r="N186" i="29" s="1"/>
  <c r="O186" i="29" s="1"/>
  <c r="L186" i="29"/>
  <c r="I186" i="29"/>
  <c r="L185" i="29"/>
  <c r="M185" i="29" s="1"/>
  <c r="N185" i="29" s="1"/>
  <c r="I185" i="29"/>
  <c r="L184" i="29"/>
  <c r="M184" i="29" s="1"/>
  <c r="N184" i="29" s="1"/>
  <c r="O184" i="29" s="1"/>
  <c r="I184" i="29"/>
  <c r="N183" i="29"/>
  <c r="L183" i="29"/>
  <c r="M183" i="29" s="1"/>
  <c r="I183" i="29"/>
  <c r="L182" i="29"/>
  <c r="M182" i="29" s="1"/>
  <c r="N182" i="29" s="1"/>
  <c r="O182" i="29" s="1"/>
  <c r="I182" i="29"/>
  <c r="N181" i="29"/>
  <c r="O181" i="29" s="1"/>
  <c r="M181" i="29"/>
  <c r="L181" i="29"/>
  <c r="I181" i="29"/>
  <c r="M180" i="29"/>
  <c r="N180" i="29" s="1"/>
  <c r="L180" i="29"/>
  <c r="I180" i="29"/>
  <c r="M179" i="29"/>
  <c r="N179" i="29" s="1"/>
  <c r="O179" i="29" s="1"/>
  <c r="L179" i="29"/>
  <c r="I179" i="29"/>
  <c r="L178" i="29"/>
  <c r="M178" i="29" s="1"/>
  <c r="N178" i="29" s="1"/>
  <c r="O178" i="29" s="1"/>
  <c r="I178" i="29"/>
  <c r="O177" i="29"/>
  <c r="L177" i="29"/>
  <c r="M177" i="29" s="1"/>
  <c r="N177" i="29" s="1"/>
  <c r="I177" i="29"/>
  <c r="L176" i="29"/>
  <c r="M176" i="29" s="1"/>
  <c r="N176" i="29" s="1"/>
  <c r="O176" i="29" s="1"/>
  <c r="I176" i="29"/>
  <c r="M175" i="29"/>
  <c r="N175" i="29" s="1"/>
  <c r="O175" i="29" s="1"/>
  <c r="L175" i="29"/>
  <c r="I175" i="29"/>
  <c r="N174" i="29"/>
  <c r="L174" i="29"/>
  <c r="M174" i="29" s="1"/>
  <c r="I174" i="29"/>
  <c r="M173" i="29"/>
  <c r="N173" i="29" s="1"/>
  <c r="O173" i="29" s="1"/>
  <c r="L173" i="29"/>
  <c r="I173" i="29"/>
  <c r="M172" i="29"/>
  <c r="N172" i="29" s="1"/>
  <c r="L172" i="29"/>
  <c r="I172" i="29"/>
  <c r="M171" i="29"/>
  <c r="N171" i="29" s="1"/>
  <c r="L171" i="29"/>
  <c r="I171" i="29"/>
  <c r="L170" i="29"/>
  <c r="M170" i="29" s="1"/>
  <c r="N170" i="29" s="1"/>
  <c r="O170" i="29" s="1"/>
  <c r="I170" i="29"/>
  <c r="L169" i="29"/>
  <c r="M169" i="29" s="1"/>
  <c r="N169" i="29" s="1"/>
  <c r="O169" i="29" s="1"/>
  <c r="I169" i="29"/>
  <c r="N168" i="29"/>
  <c r="L168" i="29"/>
  <c r="M168" i="29" s="1"/>
  <c r="I168" i="29"/>
  <c r="L167" i="29"/>
  <c r="M167" i="29" s="1"/>
  <c r="N167" i="29" s="1"/>
  <c r="O167" i="29" s="1"/>
  <c r="I167" i="29"/>
  <c r="N166" i="29"/>
  <c r="L166" i="29"/>
  <c r="M166" i="29" s="1"/>
  <c r="I166" i="29"/>
  <c r="N165" i="29"/>
  <c r="O165" i="29" s="1"/>
  <c r="M165" i="29"/>
  <c r="L165" i="29"/>
  <c r="I165" i="29"/>
  <c r="M164" i="29"/>
  <c r="N164" i="29" s="1"/>
  <c r="L164" i="29"/>
  <c r="I164" i="29"/>
  <c r="M163" i="29"/>
  <c r="N163" i="29" s="1"/>
  <c r="O163" i="29" s="1"/>
  <c r="L163" i="29"/>
  <c r="I163" i="29"/>
  <c r="N162" i="29"/>
  <c r="O162" i="29" s="1"/>
  <c r="M162" i="29"/>
  <c r="L162" i="29"/>
  <c r="I162" i="29"/>
  <c r="L161" i="29"/>
  <c r="M161" i="29" s="1"/>
  <c r="N161" i="29" s="1"/>
  <c r="O161" i="29" s="1"/>
  <c r="I161" i="29"/>
  <c r="L160" i="29"/>
  <c r="M160" i="29" s="1"/>
  <c r="N160" i="29" s="1"/>
  <c r="O160" i="29" s="1"/>
  <c r="I160" i="29"/>
  <c r="L159" i="29"/>
  <c r="M159" i="29" s="1"/>
  <c r="N159" i="29" s="1"/>
  <c r="O159" i="29" s="1"/>
  <c r="I159" i="29"/>
  <c r="M158" i="29"/>
  <c r="N158" i="29" s="1"/>
  <c r="O158" i="29" s="1"/>
  <c r="L158" i="29"/>
  <c r="I158" i="29"/>
  <c r="N157" i="29"/>
  <c r="O157" i="29" s="1"/>
  <c r="M157" i="29"/>
  <c r="L157" i="29"/>
  <c r="I157" i="29"/>
  <c r="M156" i="29"/>
  <c r="N156" i="29" s="1"/>
  <c r="O156" i="29" s="1"/>
  <c r="L156" i="29"/>
  <c r="I156" i="29"/>
  <c r="L155" i="29"/>
  <c r="M155" i="29" s="1"/>
  <c r="N155" i="29" s="1"/>
  <c r="O155" i="29" s="1"/>
  <c r="I155" i="29"/>
  <c r="O154" i="29"/>
  <c r="M154" i="29"/>
  <c r="N154" i="29" s="1"/>
  <c r="L154" i="29"/>
  <c r="I154" i="29"/>
  <c r="L153" i="29"/>
  <c r="M153" i="29" s="1"/>
  <c r="N153" i="29" s="1"/>
  <c r="O153" i="29" s="1"/>
  <c r="I153" i="29"/>
  <c r="L152" i="29"/>
  <c r="M152" i="29" s="1"/>
  <c r="N152" i="29" s="1"/>
  <c r="O152" i="29" s="1"/>
  <c r="I152" i="29"/>
  <c r="N151" i="29"/>
  <c r="O151" i="29" s="1"/>
  <c r="L151" i="29"/>
  <c r="M151" i="29" s="1"/>
  <c r="I151" i="29"/>
  <c r="M150" i="29"/>
  <c r="N150" i="29" s="1"/>
  <c r="O150" i="29" s="1"/>
  <c r="L150" i="29"/>
  <c r="I150" i="29"/>
  <c r="N149" i="29"/>
  <c r="O149" i="29" s="1"/>
  <c r="M149" i="29"/>
  <c r="L149" i="29"/>
  <c r="I149" i="29"/>
  <c r="M148" i="29"/>
  <c r="N148" i="29" s="1"/>
  <c r="O148" i="29" s="1"/>
  <c r="L148" i="29"/>
  <c r="I148" i="29"/>
  <c r="L147" i="29"/>
  <c r="M147" i="29" s="1"/>
  <c r="N147" i="29" s="1"/>
  <c r="O147" i="29" s="1"/>
  <c r="I147" i="29"/>
  <c r="O146" i="29"/>
  <c r="M146" i="29"/>
  <c r="N146" i="29" s="1"/>
  <c r="L146" i="29"/>
  <c r="I146" i="29"/>
  <c r="L145" i="29"/>
  <c r="M145" i="29" s="1"/>
  <c r="N145" i="29" s="1"/>
  <c r="O145" i="29" s="1"/>
  <c r="I145" i="29"/>
  <c r="L144" i="29"/>
  <c r="M144" i="29" s="1"/>
  <c r="N144" i="29" s="1"/>
  <c r="O144" i="29" s="1"/>
  <c r="I144" i="29"/>
  <c r="N143" i="29"/>
  <c r="O143" i="29" s="1"/>
  <c r="L143" i="29"/>
  <c r="M143" i="29" s="1"/>
  <c r="I143" i="29"/>
  <c r="M142" i="29"/>
  <c r="N142" i="29" s="1"/>
  <c r="O142" i="29" s="1"/>
  <c r="L142" i="29"/>
  <c r="I142" i="29"/>
  <c r="N141" i="29"/>
  <c r="O141" i="29" s="1"/>
  <c r="M141" i="29"/>
  <c r="L141" i="29"/>
  <c r="I141" i="29"/>
  <c r="M140" i="29"/>
  <c r="N140" i="29" s="1"/>
  <c r="O140" i="29" s="1"/>
  <c r="L140" i="29"/>
  <c r="I140" i="29"/>
  <c r="L139" i="29"/>
  <c r="M139" i="29" s="1"/>
  <c r="N139" i="29" s="1"/>
  <c r="O139" i="29" s="1"/>
  <c r="I139" i="29"/>
  <c r="M138" i="29"/>
  <c r="N138" i="29" s="1"/>
  <c r="O138" i="29" s="1"/>
  <c r="L138" i="29"/>
  <c r="I138" i="29"/>
  <c r="L137" i="29"/>
  <c r="M137" i="29" s="1"/>
  <c r="N137" i="29" s="1"/>
  <c r="O137" i="29" s="1"/>
  <c r="I137" i="29"/>
  <c r="L136" i="29"/>
  <c r="M136" i="29" s="1"/>
  <c r="N136" i="29" s="1"/>
  <c r="O136" i="29" s="1"/>
  <c r="I136" i="29"/>
  <c r="L135" i="29"/>
  <c r="M135" i="29" s="1"/>
  <c r="N135" i="29" s="1"/>
  <c r="O135" i="29" s="1"/>
  <c r="I135" i="29"/>
  <c r="M134" i="29"/>
  <c r="N134" i="29" s="1"/>
  <c r="O134" i="29" s="1"/>
  <c r="L134" i="29"/>
  <c r="I134" i="29"/>
  <c r="N133" i="29"/>
  <c r="O133" i="29" s="1"/>
  <c r="M133" i="29"/>
  <c r="L133" i="29"/>
  <c r="I133" i="29"/>
  <c r="M132" i="29"/>
  <c r="N132" i="29" s="1"/>
  <c r="O132" i="29" s="1"/>
  <c r="L132" i="29"/>
  <c r="I132" i="29"/>
  <c r="L131" i="29"/>
  <c r="M131" i="29" s="1"/>
  <c r="N131" i="29" s="1"/>
  <c r="O131" i="29" s="1"/>
  <c r="I131" i="29"/>
  <c r="O130" i="29"/>
  <c r="M130" i="29"/>
  <c r="N130" i="29" s="1"/>
  <c r="L130" i="29"/>
  <c r="I130" i="29"/>
  <c r="L129" i="29"/>
  <c r="M129" i="29" s="1"/>
  <c r="N129" i="29" s="1"/>
  <c r="O129" i="29" s="1"/>
  <c r="I129" i="29"/>
  <c r="L128" i="29"/>
  <c r="M128" i="29" s="1"/>
  <c r="N128" i="29" s="1"/>
  <c r="O128" i="29" s="1"/>
  <c r="I128" i="29"/>
  <c r="N127" i="29"/>
  <c r="O127" i="29" s="1"/>
  <c r="L127" i="29"/>
  <c r="M127" i="29" s="1"/>
  <c r="I127" i="29"/>
  <c r="M126" i="29"/>
  <c r="N126" i="29" s="1"/>
  <c r="O126" i="29" s="1"/>
  <c r="L126" i="29"/>
  <c r="I126" i="29"/>
  <c r="N125" i="29"/>
  <c r="O125" i="29" s="1"/>
  <c r="M125" i="29"/>
  <c r="L125" i="29"/>
  <c r="I125" i="29"/>
  <c r="M124" i="29"/>
  <c r="N124" i="29" s="1"/>
  <c r="O124" i="29" s="1"/>
  <c r="L124" i="29"/>
  <c r="I124" i="29"/>
  <c r="L123" i="29"/>
  <c r="M123" i="29" s="1"/>
  <c r="N123" i="29" s="1"/>
  <c r="O123" i="29" s="1"/>
  <c r="I123" i="29"/>
  <c r="O122" i="29"/>
  <c r="M122" i="29"/>
  <c r="N122" i="29" s="1"/>
  <c r="L122" i="29"/>
  <c r="I122" i="29"/>
  <c r="L121" i="29"/>
  <c r="M121" i="29" s="1"/>
  <c r="N121" i="29" s="1"/>
  <c r="O121" i="29" s="1"/>
  <c r="I121" i="29"/>
  <c r="L120" i="29"/>
  <c r="M120" i="29" s="1"/>
  <c r="N120" i="29" s="1"/>
  <c r="O120" i="29" s="1"/>
  <c r="I120" i="29"/>
  <c r="N119" i="29"/>
  <c r="O119" i="29" s="1"/>
  <c r="L119" i="29"/>
  <c r="M119" i="29" s="1"/>
  <c r="I119" i="29"/>
  <c r="M118" i="29"/>
  <c r="N118" i="29" s="1"/>
  <c r="O118" i="29" s="1"/>
  <c r="L118" i="29"/>
  <c r="I118" i="29"/>
  <c r="N117" i="29"/>
  <c r="O117" i="29" s="1"/>
  <c r="M117" i="29"/>
  <c r="L117" i="29"/>
  <c r="I117" i="29"/>
  <c r="M116" i="29"/>
  <c r="N116" i="29" s="1"/>
  <c r="O116" i="29" s="1"/>
  <c r="L116" i="29"/>
  <c r="I116" i="29"/>
  <c r="L115" i="29"/>
  <c r="M115" i="29" s="1"/>
  <c r="N115" i="29" s="1"/>
  <c r="O115" i="29" s="1"/>
  <c r="I115" i="29"/>
  <c r="M114" i="29"/>
  <c r="N114" i="29" s="1"/>
  <c r="O114" i="29" s="1"/>
  <c r="L114" i="29"/>
  <c r="I114" i="29"/>
  <c r="L113" i="29"/>
  <c r="M113" i="29" s="1"/>
  <c r="N113" i="29" s="1"/>
  <c r="O113" i="29" s="1"/>
  <c r="I113" i="29"/>
  <c r="L112" i="29"/>
  <c r="M112" i="29" s="1"/>
  <c r="N112" i="29" s="1"/>
  <c r="O112" i="29" s="1"/>
  <c r="I112" i="29"/>
  <c r="L111" i="29"/>
  <c r="M111" i="29" s="1"/>
  <c r="N111" i="29" s="1"/>
  <c r="O111" i="29" s="1"/>
  <c r="I111" i="29"/>
  <c r="M110" i="29"/>
  <c r="N110" i="29" s="1"/>
  <c r="O110" i="29" s="1"/>
  <c r="L110" i="29"/>
  <c r="I110" i="29"/>
  <c r="N109" i="29"/>
  <c r="O109" i="29" s="1"/>
  <c r="M109" i="29"/>
  <c r="L109" i="29"/>
  <c r="I109" i="29"/>
  <c r="M108" i="29"/>
  <c r="N108" i="29" s="1"/>
  <c r="O108" i="29" s="1"/>
  <c r="L108" i="29"/>
  <c r="I108" i="29"/>
  <c r="L107" i="29"/>
  <c r="M107" i="29" s="1"/>
  <c r="N107" i="29" s="1"/>
  <c r="O107" i="29" s="1"/>
  <c r="I107" i="29"/>
  <c r="O106" i="29"/>
  <c r="M106" i="29"/>
  <c r="N106" i="29" s="1"/>
  <c r="L106" i="29"/>
  <c r="I106" i="29"/>
  <c r="L105" i="29"/>
  <c r="M105" i="29" s="1"/>
  <c r="N105" i="29" s="1"/>
  <c r="O105" i="29" s="1"/>
  <c r="I105" i="29"/>
  <c r="L104" i="29"/>
  <c r="M104" i="29" s="1"/>
  <c r="N104" i="29" s="1"/>
  <c r="O104" i="29" s="1"/>
  <c r="I104" i="29"/>
  <c r="N103" i="29"/>
  <c r="O103" i="29" s="1"/>
  <c r="L103" i="29"/>
  <c r="M103" i="29" s="1"/>
  <c r="I103" i="29"/>
  <c r="M102" i="29"/>
  <c r="N102" i="29" s="1"/>
  <c r="O102" i="29" s="1"/>
  <c r="L102" i="29"/>
  <c r="I102" i="29"/>
  <c r="N101" i="29"/>
  <c r="O101" i="29" s="1"/>
  <c r="M101" i="29"/>
  <c r="L101" i="29"/>
  <c r="I101" i="29"/>
  <c r="M100" i="29"/>
  <c r="N100" i="29" s="1"/>
  <c r="O100" i="29" s="1"/>
  <c r="L100" i="29"/>
  <c r="I100" i="29"/>
  <c r="L99" i="29"/>
  <c r="M99" i="29" s="1"/>
  <c r="N99" i="29" s="1"/>
  <c r="O99" i="29" s="1"/>
  <c r="I99" i="29"/>
  <c r="M98" i="29"/>
  <c r="N98" i="29" s="1"/>
  <c r="O98" i="29" s="1"/>
  <c r="L98" i="29"/>
  <c r="I98" i="29"/>
  <c r="L97" i="29"/>
  <c r="M97" i="29" s="1"/>
  <c r="N97" i="29" s="1"/>
  <c r="O97" i="29" s="1"/>
  <c r="I97" i="29"/>
  <c r="L96" i="29"/>
  <c r="M96" i="29" s="1"/>
  <c r="N96" i="29" s="1"/>
  <c r="O96" i="29" s="1"/>
  <c r="I96" i="29"/>
  <c r="L95" i="29"/>
  <c r="M95" i="29" s="1"/>
  <c r="N95" i="29" s="1"/>
  <c r="O95" i="29" s="1"/>
  <c r="I95" i="29"/>
  <c r="M94" i="29"/>
  <c r="N94" i="29" s="1"/>
  <c r="O94" i="29" s="1"/>
  <c r="L94" i="29"/>
  <c r="I94" i="29"/>
  <c r="N93" i="29"/>
  <c r="O93" i="29" s="1"/>
  <c r="M93" i="29"/>
  <c r="L93" i="29"/>
  <c r="I93" i="29"/>
  <c r="M92" i="29"/>
  <c r="N92" i="29" s="1"/>
  <c r="O92" i="29" s="1"/>
  <c r="L92" i="29"/>
  <c r="I92" i="29"/>
  <c r="L91" i="29"/>
  <c r="M91" i="29" s="1"/>
  <c r="N91" i="29" s="1"/>
  <c r="O91" i="29" s="1"/>
  <c r="I91" i="29"/>
  <c r="O90" i="29"/>
  <c r="M90" i="29"/>
  <c r="N90" i="29" s="1"/>
  <c r="L90" i="29"/>
  <c r="I90" i="29"/>
  <c r="L89" i="29"/>
  <c r="M89" i="29" s="1"/>
  <c r="N89" i="29" s="1"/>
  <c r="O89" i="29" s="1"/>
  <c r="I89" i="29"/>
  <c r="L88" i="29"/>
  <c r="M88" i="29" s="1"/>
  <c r="N88" i="29" s="1"/>
  <c r="O88" i="29" s="1"/>
  <c r="I88" i="29"/>
  <c r="N87" i="29"/>
  <c r="O87" i="29" s="1"/>
  <c r="L87" i="29"/>
  <c r="M87" i="29" s="1"/>
  <c r="I87" i="29"/>
  <c r="M86" i="29"/>
  <c r="N86" i="29" s="1"/>
  <c r="O86" i="29" s="1"/>
  <c r="L86" i="29"/>
  <c r="I86" i="29"/>
  <c r="N85" i="29"/>
  <c r="O85" i="29" s="1"/>
  <c r="M85" i="29"/>
  <c r="L85" i="29"/>
  <c r="I85" i="29"/>
  <c r="M84" i="29"/>
  <c r="N84" i="29" s="1"/>
  <c r="O84" i="29" s="1"/>
  <c r="L84" i="29"/>
  <c r="I84" i="29"/>
  <c r="L83" i="29"/>
  <c r="M83" i="29" s="1"/>
  <c r="N83" i="29" s="1"/>
  <c r="O83" i="29" s="1"/>
  <c r="I83" i="29"/>
  <c r="O82" i="29"/>
  <c r="M82" i="29"/>
  <c r="N82" i="29" s="1"/>
  <c r="L82" i="29"/>
  <c r="I82" i="29"/>
  <c r="L81" i="29"/>
  <c r="M81" i="29" s="1"/>
  <c r="N81" i="29" s="1"/>
  <c r="O81" i="29" s="1"/>
  <c r="I81" i="29"/>
  <c r="L80" i="29"/>
  <c r="M80" i="29" s="1"/>
  <c r="N80" i="29" s="1"/>
  <c r="O80" i="29" s="1"/>
  <c r="I80" i="29"/>
  <c r="N79" i="29"/>
  <c r="O79" i="29" s="1"/>
  <c r="L79" i="29"/>
  <c r="M79" i="29" s="1"/>
  <c r="I79" i="29"/>
  <c r="M78" i="29"/>
  <c r="N78" i="29" s="1"/>
  <c r="O78" i="29" s="1"/>
  <c r="L78" i="29"/>
  <c r="I78" i="29"/>
  <c r="N77" i="29"/>
  <c r="O77" i="29" s="1"/>
  <c r="M77" i="29"/>
  <c r="L77" i="29"/>
  <c r="I77" i="29"/>
  <c r="M76" i="29"/>
  <c r="N76" i="29" s="1"/>
  <c r="O76" i="29" s="1"/>
  <c r="L76" i="29"/>
  <c r="I76" i="29"/>
  <c r="L75" i="29"/>
  <c r="M75" i="29" s="1"/>
  <c r="N75" i="29" s="1"/>
  <c r="O75" i="29" s="1"/>
  <c r="I75" i="29"/>
  <c r="M74" i="29"/>
  <c r="N74" i="29" s="1"/>
  <c r="O74" i="29" s="1"/>
  <c r="L74" i="29"/>
  <c r="I74" i="29"/>
  <c r="L73" i="29"/>
  <c r="M73" i="29" s="1"/>
  <c r="N73" i="29" s="1"/>
  <c r="O73" i="29" s="1"/>
  <c r="I73" i="29"/>
  <c r="L72" i="29"/>
  <c r="M72" i="29" s="1"/>
  <c r="N72" i="29" s="1"/>
  <c r="O72" i="29" s="1"/>
  <c r="I72" i="29"/>
  <c r="L71" i="29"/>
  <c r="M71" i="29" s="1"/>
  <c r="N71" i="29" s="1"/>
  <c r="O71" i="29" s="1"/>
  <c r="I71" i="29"/>
  <c r="M70" i="29"/>
  <c r="N70" i="29" s="1"/>
  <c r="O70" i="29" s="1"/>
  <c r="L70" i="29"/>
  <c r="I70" i="29"/>
  <c r="I69" i="29"/>
  <c r="L68" i="29"/>
  <c r="M68" i="29" s="1"/>
  <c r="N68" i="29" s="1"/>
  <c r="O68" i="29" s="1"/>
  <c r="I68" i="29"/>
  <c r="O67" i="29"/>
  <c r="M67" i="29"/>
  <c r="N67" i="29" s="1"/>
  <c r="L67" i="29"/>
  <c r="I67" i="29"/>
  <c r="L66" i="29"/>
  <c r="M66" i="29" s="1"/>
  <c r="N66" i="29" s="1"/>
  <c r="O66" i="29" s="1"/>
  <c r="I66" i="29"/>
  <c r="L65" i="29"/>
  <c r="M65" i="29" s="1"/>
  <c r="N65" i="29" s="1"/>
  <c r="O65" i="29" s="1"/>
  <c r="I65" i="29"/>
  <c r="N64" i="29"/>
  <c r="O64" i="29" s="1"/>
  <c r="L64" i="29"/>
  <c r="M64" i="29" s="1"/>
  <c r="I64" i="29"/>
  <c r="M63" i="29"/>
  <c r="N63" i="29" s="1"/>
  <c r="O63" i="29" s="1"/>
  <c r="L63" i="29"/>
  <c r="I63" i="29"/>
  <c r="N62" i="29"/>
  <c r="O62" i="29" s="1"/>
  <c r="M62" i="29"/>
  <c r="L62" i="29"/>
  <c r="I62" i="29"/>
  <c r="M61" i="29"/>
  <c r="N61" i="29" s="1"/>
  <c r="O61" i="29" s="1"/>
  <c r="L61" i="29"/>
  <c r="I61" i="29"/>
  <c r="L60" i="29"/>
  <c r="M60" i="29" s="1"/>
  <c r="N60" i="29" s="1"/>
  <c r="O60" i="29" s="1"/>
  <c r="I60" i="29"/>
  <c r="M59" i="29"/>
  <c r="N59" i="29" s="1"/>
  <c r="O59" i="29" s="1"/>
  <c r="L59" i="29"/>
  <c r="I59" i="29"/>
  <c r="L58" i="29"/>
  <c r="M58" i="29" s="1"/>
  <c r="N58" i="29" s="1"/>
  <c r="O58" i="29" s="1"/>
  <c r="I58" i="29"/>
  <c r="L57" i="29"/>
  <c r="M57" i="29" s="1"/>
  <c r="N57" i="29" s="1"/>
  <c r="O57" i="29" s="1"/>
  <c r="I57" i="29"/>
  <c r="L56" i="29"/>
  <c r="M56" i="29" s="1"/>
  <c r="N56" i="29" s="1"/>
  <c r="O56" i="29" s="1"/>
  <c r="I56" i="29"/>
  <c r="M55" i="29"/>
  <c r="N55" i="29" s="1"/>
  <c r="O55" i="29" s="1"/>
  <c r="L55" i="29"/>
  <c r="I55" i="29"/>
  <c r="N54" i="29"/>
  <c r="O54" i="29" s="1"/>
  <c r="M54" i="29"/>
  <c r="L54" i="29"/>
  <c r="I54" i="29"/>
  <c r="M53" i="29"/>
  <c r="N53" i="29" s="1"/>
  <c r="O53" i="29" s="1"/>
  <c r="L53" i="29"/>
  <c r="I53" i="29"/>
  <c r="L52" i="29"/>
  <c r="M52" i="29" s="1"/>
  <c r="N52" i="29" s="1"/>
  <c r="O52" i="29" s="1"/>
  <c r="I52" i="29"/>
  <c r="O51" i="29"/>
  <c r="M51" i="29"/>
  <c r="N51" i="29" s="1"/>
  <c r="L51" i="29"/>
  <c r="I51" i="29"/>
  <c r="L50" i="29"/>
  <c r="M50" i="29" s="1"/>
  <c r="N50" i="29" s="1"/>
  <c r="O50" i="29" s="1"/>
  <c r="I50" i="29"/>
  <c r="L49" i="29"/>
  <c r="M49" i="29" s="1"/>
  <c r="N49" i="29" s="1"/>
  <c r="O49" i="29" s="1"/>
  <c r="I49" i="29"/>
  <c r="N48" i="29"/>
  <c r="O48" i="29" s="1"/>
  <c r="L48" i="29"/>
  <c r="M48" i="29" s="1"/>
  <c r="I48" i="29"/>
  <c r="M47" i="29"/>
  <c r="N47" i="29" s="1"/>
  <c r="O47" i="29" s="1"/>
  <c r="L47" i="29"/>
  <c r="I47" i="29"/>
  <c r="N46" i="29"/>
  <c r="O46" i="29" s="1"/>
  <c r="M46" i="29"/>
  <c r="L46" i="29"/>
  <c r="I46" i="29"/>
  <c r="M45" i="29"/>
  <c r="N45" i="29" s="1"/>
  <c r="O45" i="29" s="1"/>
  <c r="L45" i="29"/>
  <c r="I45" i="29"/>
  <c r="L44" i="29"/>
  <c r="M44" i="29" s="1"/>
  <c r="N44" i="29" s="1"/>
  <c r="O44" i="29" s="1"/>
  <c r="I44" i="29"/>
  <c r="O43" i="29"/>
  <c r="M43" i="29"/>
  <c r="N43" i="29" s="1"/>
  <c r="L43" i="29"/>
  <c r="I43" i="29"/>
  <c r="L42" i="29"/>
  <c r="M42" i="29" s="1"/>
  <c r="N42" i="29" s="1"/>
  <c r="O42" i="29" s="1"/>
  <c r="I42" i="29"/>
  <c r="L41" i="29"/>
  <c r="M41" i="29" s="1"/>
  <c r="N41" i="29" s="1"/>
  <c r="O41" i="29" s="1"/>
  <c r="I41" i="29"/>
  <c r="N40" i="29"/>
  <c r="O40" i="29" s="1"/>
  <c r="L40" i="29"/>
  <c r="M40" i="29" s="1"/>
  <c r="I40" i="29"/>
  <c r="M39" i="29"/>
  <c r="N39" i="29" s="1"/>
  <c r="O39" i="29" s="1"/>
  <c r="L39" i="29"/>
  <c r="I39" i="29"/>
  <c r="I38" i="29"/>
  <c r="L37" i="29"/>
  <c r="M37" i="29" s="1"/>
  <c r="N37" i="29" s="1"/>
  <c r="O37" i="29" s="1"/>
  <c r="I37" i="29"/>
  <c r="O36" i="29"/>
  <c r="M36" i="29"/>
  <c r="N36" i="29" s="1"/>
  <c r="L36" i="29"/>
  <c r="I36" i="29"/>
  <c r="L35" i="29"/>
  <c r="M35" i="29" s="1"/>
  <c r="N35" i="29" s="1"/>
  <c r="O35" i="29" s="1"/>
  <c r="I35" i="29"/>
  <c r="L34" i="29"/>
  <c r="M34" i="29" s="1"/>
  <c r="N34" i="29" s="1"/>
  <c r="O34" i="29" s="1"/>
  <c r="I34" i="29"/>
  <c r="N33" i="29"/>
  <c r="O33" i="29" s="1"/>
  <c r="L33" i="29"/>
  <c r="M33" i="29" s="1"/>
  <c r="I33" i="29"/>
  <c r="M32" i="29"/>
  <c r="N32" i="29" s="1"/>
  <c r="O32" i="29" s="1"/>
  <c r="L32" i="29"/>
  <c r="I32" i="29"/>
  <c r="N31" i="29"/>
  <c r="O31" i="29" s="1"/>
  <c r="M31" i="29"/>
  <c r="L31" i="29"/>
  <c r="I31" i="29"/>
  <c r="M30" i="29"/>
  <c r="N30" i="29" s="1"/>
  <c r="O30" i="29" s="1"/>
  <c r="L30" i="29"/>
  <c r="I30" i="29"/>
  <c r="L29" i="29"/>
  <c r="M29" i="29" s="1"/>
  <c r="N29" i="29" s="1"/>
  <c r="O29" i="29" s="1"/>
  <c r="I29" i="29"/>
  <c r="M28" i="29"/>
  <c r="N28" i="29" s="1"/>
  <c r="O28" i="29" s="1"/>
  <c r="L28" i="29"/>
  <c r="I28" i="29"/>
  <c r="L27" i="29"/>
  <c r="M27" i="29" s="1"/>
  <c r="N27" i="29" s="1"/>
  <c r="O27" i="29" s="1"/>
  <c r="I27" i="29"/>
  <c r="L26" i="29"/>
  <c r="M26" i="29" s="1"/>
  <c r="N26" i="29" s="1"/>
  <c r="O26" i="29" s="1"/>
  <c r="I26" i="29"/>
  <c r="N25" i="29"/>
  <c r="O25" i="29" s="1"/>
  <c r="L25" i="29"/>
  <c r="M25" i="29" s="1"/>
  <c r="I25" i="29"/>
  <c r="M24" i="29"/>
  <c r="N24" i="29" s="1"/>
  <c r="O24" i="29" s="1"/>
  <c r="L24" i="29"/>
  <c r="I24" i="29"/>
  <c r="N23" i="29"/>
  <c r="O23" i="29" s="1"/>
  <c r="M23" i="29"/>
  <c r="L23" i="29"/>
  <c r="I23" i="29"/>
  <c r="D23" i="29"/>
  <c r="N22" i="29"/>
  <c r="O22" i="29" s="1"/>
  <c r="L22" i="29"/>
  <c r="M22" i="29" s="1"/>
  <c r="I22" i="29"/>
  <c r="L21" i="29"/>
  <c r="M21" i="29" s="1"/>
  <c r="N21" i="29" s="1"/>
  <c r="O21" i="29" s="1"/>
  <c r="I21" i="29"/>
  <c r="D21" i="29"/>
  <c r="L20" i="29"/>
  <c r="M20" i="29" s="1"/>
  <c r="N20" i="29" s="1"/>
  <c r="O20" i="29" s="1"/>
  <c r="I20" i="29"/>
  <c r="D20" i="29"/>
  <c r="N19" i="29"/>
  <c r="O19" i="29" s="1"/>
  <c r="M19" i="29"/>
  <c r="L19" i="29"/>
  <c r="I19" i="29"/>
  <c r="D19" i="29"/>
  <c r="N18" i="29"/>
  <c r="O18" i="29" s="1"/>
  <c r="L18" i="29"/>
  <c r="M18" i="29" s="1"/>
  <c r="I18" i="29"/>
  <c r="L17" i="29"/>
  <c r="M17" i="29" s="1"/>
  <c r="N17" i="29" s="1"/>
  <c r="O17" i="29" s="1"/>
  <c r="I17" i="29"/>
  <c r="D17" i="29"/>
  <c r="L16" i="29"/>
  <c r="M16" i="29" s="1"/>
  <c r="N16" i="29" s="1"/>
  <c r="O16" i="29" s="1"/>
  <c r="I16" i="29"/>
  <c r="D16" i="29"/>
  <c r="N15" i="29"/>
  <c r="O15" i="29" s="1"/>
  <c r="M15" i="29"/>
  <c r="L15" i="29"/>
  <c r="I15" i="29"/>
  <c r="D15" i="29"/>
  <c r="L14" i="29"/>
  <c r="M14" i="29" s="1"/>
  <c r="N14" i="29" s="1"/>
  <c r="O14" i="29" s="1"/>
  <c r="I14" i="29"/>
  <c r="L13" i="29"/>
  <c r="M13" i="29" s="1"/>
  <c r="N13" i="29" s="1"/>
  <c r="O13" i="29" s="1"/>
  <c r="I13" i="29"/>
  <c r="D13" i="29"/>
  <c r="L12" i="29"/>
  <c r="M12" i="29" s="1"/>
  <c r="N12" i="29" s="1"/>
  <c r="O12" i="29" s="1"/>
  <c r="I12" i="29"/>
  <c r="D12" i="29"/>
  <c r="N11" i="29"/>
  <c r="O11" i="29" s="1"/>
  <c r="M11" i="29"/>
  <c r="L11" i="29"/>
  <c r="I11" i="29"/>
  <c r="D11" i="29"/>
  <c r="L10" i="29"/>
  <c r="M10" i="29" s="1"/>
  <c r="N10" i="29" s="1"/>
  <c r="O10" i="29" s="1"/>
  <c r="I10" i="29"/>
  <c r="L9" i="29"/>
  <c r="M9" i="29" s="1"/>
  <c r="N9" i="29" s="1"/>
  <c r="O9" i="29" s="1"/>
  <c r="I9" i="29"/>
  <c r="D9" i="29"/>
  <c r="L8" i="29"/>
  <c r="M8" i="29" s="1"/>
  <c r="N8" i="29" s="1"/>
  <c r="O8" i="29" s="1"/>
  <c r="I8" i="29"/>
  <c r="D8" i="29"/>
  <c r="I7" i="29"/>
  <c r="I4" i="29" s="1"/>
  <c r="D7" i="29"/>
  <c r="O6" i="29"/>
  <c r="J6" i="29"/>
  <c r="B3" i="29"/>
  <c r="O69" i="29" s="1"/>
  <c r="B1" i="29"/>
  <c r="L200" i="28"/>
  <c r="M200" i="28" s="1"/>
  <c r="N200" i="28" s="1"/>
  <c r="O200" i="28" s="1"/>
  <c r="I200" i="28"/>
  <c r="M199" i="28"/>
  <c r="N199" i="28" s="1"/>
  <c r="O199" i="28" s="1"/>
  <c r="L199" i="28"/>
  <c r="I199" i="28"/>
  <c r="N198" i="28"/>
  <c r="M198" i="28"/>
  <c r="L198" i="28"/>
  <c r="I198" i="28"/>
  <c r="M197" i="28"/>
  <c r="N197" i="28" s="1"/>
  <c r="O197" i="28" s="1"/>
  <c r="L197" i="28"/>
  <c r="I197" i="28"/>
  <c r="L196" i="28"/>
  <c r="M196" i="28" s="1"/>
  <c r="N196" i="28" s="1"/>
  <c r="I196" i="28"/>
  <c r="M195" i="28"/>
  <c r="N195" i="28" s="1"/>
  <c r="O195" i="28" s="1"/>
  <c r="L195" i="28"/>
  <c r="I195" i="28"/>
  <c r="N194" i="28"/>
  <c r="O194" i="28" s="1"/>
  <c r="L194" i="28"/>
  <c r="M194" i="28" s="1"/>
  <c r="I194" i="28"/>
  <c r="L193" i="28"/>
  <c r="M193" i="28" s="1"/>
  <c r="N193" i="28" s="1"/>
  <c r="I193" i="28"/>
  <c r="N192" i="28"/>
  <c r="O192" i="28" s="1"/>
  <c r="L192" i="28"/>
  <c r="M192" i="28" s="1"/>
  <c r="I192" i="28"/>
  <c r="M191" i="28"/>
  <c r="N191" i="28" s="1"/>
  <c r="O191" i="28" s="1"/>
  <c r="L191" i="28"/>
  <c r="I191" i="28"/>
  <c r="N190" i="28"/>
  <c r="M190" i="28"/>
  <c r="L190" i="28"/>
  <c r="I190" i="28"/>
  <c r="M189" i="28"/>
  <c r="N189" i="28" s="1"/>
  <c r="O189" i="28" s="1"/>
  <c r="L189" i="28"/>
  <c r="I189" i="28"/>
  <c r="L188" i="28"/>
  <c r="M188" i="28" s="1"/>
  <c r="N188" i="28" s="1"/>
  <c r="I188" i="28"/>
  <c r="O187" i="28"/>
  <c r="M187" i="28"/>
  <c r="N187" i="28" s="1"/>
  <c r="L187" i="28"/>
  <c r="I187" i="28"/>
  <c r="L186" i="28"/>
  <c r="M186" i="28" s="1"/>
  <c r="N186" i="28" s="1"/>
  <c r="O186" i="28" s="1"/>
  <c r="I186" i="28"/>
  <c r="L185" i="28"/>
  <c r="M185" i="28" s="1"/>
  <c r="N185" i="28" s="1"/>
  <c r="I185" i="28"/>
  <c r="L184" i="28"/>
  <c r="M184" i="28" s="1"/>
  <c r="N184" i="28" s="1"/>
  <c r="O184" i="28" s="1"/>
  <c r="I184" i="28"/>
  <c r="M183" i="28"/>
  <c r="N183" i="28" s="1"/>
  <c r="L183" i="28"/>
  <c r="I183" i="28"/>
  <c r="N182" i="28"/>
  <c r="M182" i="28"/>
  <c r="L182" i="28"/>
  <c r="I182" i="28"/>
  <c r="O181" i="28"/>
  <c r="M181" i="28"/>
  <c r="N181" i="28" s="1"/>
  <c r="L181" i="28"/>
  <c r="I181" i="28"/>
  <c r="L180" i="28"/>
  <c r="M180" i="28" s="1"/>
  <c r="N180" i="28" s="1"/>
  <c r="I180" i="28"/>
  <c r="M179" i="28"/>
  <c r="N179" i="28" s="1"/>
  <c r="O179" i="28" s="1"/>
  <c r="L179" i="28"/>
  <c r="I179" i="28"/>
  <c r="N178" i="28"/>
  <c r="O178" i="28" s="1"/>
  <c r="L178" i="28"/>
  <c r="M178" i="28" s="1"/>
  <c r="I178" i="28"/>
  <c r="L177" i="28"/>
  <c r="M177" i="28" s="1"/>
  <c r="N177" i="28" s="1"/>
  <c r="O177" i="28" s="1"/>
  <c r="I177" i="28"/>
  <c r="L176" i="28"/>
  <c r="M176" i="28" s="1"/>
  <c r="N176" i="28" s="1"/>
  <c r="O176" i="28" s="1"/>
  <c r="I176" i="28"/>
  <c r="M175" i="28"/>
  <c r="N175" i="28" s="1"/>
  <c r="O175" i="28" s="1"/>
  <c r="L175" i="28"/>
  <c r="I175" i="28"/>
  <c r="N174" i="28"/>
  <c r="O174" i="28" s="1"/>
  <c r="M174" i="28"/>
  <c r="L174" i="28"/>
  <c r="I174" i="28"/>
  <c r="M173" i="28"/>
  <c r="N173" i="28" s="1"/>
  <c r="O173" i="28" s="1"/>
  <c r="L173" i="28"/>
  <c r="I173" i="28"/>
  <c r="L172" i="28"/>
  <c r="M172" i="28" s="1"/>
  <c r="N172" i="28" s="1"/>
  <c r="O172" i="28" s="1"/>
  <c r="I172" i="28"/>
  <c r="M171" i="28"/>
  <c r="N171" i="28" s="1"/>
  <c r="O171" i="28" s="1"/>
  <c r="L171" i="28"/>
  <c r="I171" i="28"/>
  <c r="N170" i="28"/>
  <c r="L170" i="28"/>
  <c r="M170" i="28" s="1"/>
  <c r="I170" i="28"/>
  <c r="L169" i="28"/>
  <c r="M169" i="28" s="1"/>
  <c r="N169" i="28" s="1"/>
  <c r="O169" i="28" s="1"/>
  <c r="I169" i="28"/>
  <c r="N168" i="28"/>
  <c r="O168" i="28" s="1"/>
  <c r="L168" i="28"/>
  <c r="M168" i="28" s="1"/>
  <c r="I168" i="28"/>
  <c r="M167" i="28"/>
  <c r="N167" i="28" s="1"/>
  <c r="L167" i="28"/>
  <c r="I167" i="28"/>
  <c r="N166" i="28"/>
  <c r="O166" i="28" s="1"/>
  <c r="M166" i="28"/>
  <c r="L166" i="28"/>
  <c r="I166" i="28"/>
  <c r="O165" i="28"/>
  <c r="M165" i="28"/>
  <c r="N165" i="28" s="1"/>
  <c r="L165" i="28"/>
  <c r="I165" i="28"/>
  <c r="L164" i="28"/>
  <c r="M164" i="28" s="1"/>
  <c r="N164" i="28" s="1"/>
  <c r="O164" i="28" s="1"/>
  <c r="I164" i="28"/>
  <c r="O163" i="28"/>
  <c r="M163" i="28"/>
  <c r="N163" i="28" s="1"/>
  <c r="L163" i="28"/>
  <c r="I163" i="28"/>
  <c r="L162" i="28"/>
  <c r="M162" i="28" s="1"/>
  <c r="N162" i="28" s="1"/>
  <c r="O162" i="28" s="1"/>
  <c r="I162" i="28"/>
  <c r="L161" i="28"/>
  <c r="M161" i="28" s="1"/>
  <c r="N161" i="28" s="1"/>
  <c r="O161" i="28" s="1"/>
  <c r="I161" i="28"/>
  <c r="L160" i="28"/>
  <c r="M160" i="28" s="1"/>
  <c r="N160" i="28" s="1"/>
  <c r="O160" i="28" s="1"/>
  <c r="I160" i="28"/>
  <c r="M159" i="28"/>
  <c r="N159" i="28" s="1"/>
  <c r="L159" i="28"/>
  <c r="I159" i="28"/>
  <c r="N158" i="28"/>
  <c r="O158" i="28" s="1"/>
  <c r="M158" i="28"/>
  <c r="L158" i="28"/>
  <c r="I158" i="28"/>
  <c r="M157" i="28"/>
  <c r="N157" i="28" s="1"/>
  <c r="L157" i="28"/>
  <c r="I157" i="28"/>
  <c r="L156" i="28"/>
  <c r="M156" i="28" s="1"/>
  <c r="N156" i="28" s="1"/>
  <c r="O156" i="28" s="1"/>
  <c r="I156" i="28"/>
  <c r="M155" i="28"/>
  <c r="N155" i="28" s="1"/>
  <c r="O155" i="28" s="1"/>
  <c r="L155" i="28"/>
  <c r="I155" i="28"/>
  <c r="N154" i="28"/>
  <c r="O154" i="28" s="1"/>
  <c r="L154" i="28"/>
  <c r="M154" i="28" s="1"/>
  <c r="I154" i="28"/>
  <c r="L153" i="28"/>
  <c r="M153" i="28" s="1"/>
  <c r="N153" i="28" s="1"/>
  <c r="O153" i="28" s="1"/>
  <c r="I153" i="28"/>
  <c r="N152" i="28"/>
  <c r="O152" i="28" s="1"/>
  <c r="L152" i="28"/>
  <c r="M152" i="28" s="1"/>
  <c r="I152" i="28"/>
  <c r="M151" i="28"/>
  <c r="N151" i="28" s="1"/>
  <c r="O151" i="28" s="1"/>
  <c r="L151" i="28"/>
  <c r="I151" i="28"/>
  <c r="N150" i="28"/>
  <c r="O150" i="28" s="1"/>
  <c r="M150" i="28"/>
  <c r="L150" i="28"/>
  <c r="I150" i="28"/>
  <c r="M149" i="28"/>
  <c r="N149" i="28" s="1"/>
  <c r="O149" i="28" s="1"/>
  <c r="L149" i="28"/>
  <c r="I149" i="28"/>
  <c r="L148" i="28"/>
  <c r="M148" i="28" s="1"/>
  <c r="N148" i="28" s="1"/>
  <c r="O148" i="28" s="1"/>
  <c r="I148" i="28"/>
  <c r="O147" i="28"/>
  <c r="M147" i="28"/>
  <c r="N147" i="28" s="1"/>
  <c r="L147" i="28"/>
  <c r="I147" i="28"/>
  <c r="L146" i="28"/>
  <c r="M146" i="28" s="1"/>
  <c r="N146" i="28" s="1"/>
  <c r="O146" i="28" s="1"/>
  <c r="I146" i="28"/>
  <c r="L145" i="28"/>
  <c r="M145" i="28" s="1"/>
  <c r="N145" i="28" s="1"/>
  <c r="I145" i="28"/>
  <c r="N144" i="28"/>
  <c r="L144" i="28"/>
  <c r="M144" i="28" s="1"/>
  <c r="I144" i="28"/>
  <c r="M143" i="28"/>
  <c r="N143" i="28" s="1"/>
  <c r="O143" i="28" s="1"/>
  <c r="L143" i="28"/>
  <c r="I143" i="28"/>
  <c r="N142" i="28"/>
  <c r="M142" i="28"/>
  <c r="L142" i="28"/>
  <c r="I142" i="28"/>
  <c r="O141" i="28"/>
  <c r="M141" i="28"/>
  <c r="N141" i="28" s="1"/>
  <c r="L141" i="28"/>
  <c r="I141" i="28"/>
  <c r="L140" i="28"/>
  <c r="M140" i="28" s="1"/>
  <c r="N140" i="28" s="1"/>
  <c r="I140" i="28"/>
  <c r="M139" i="28"/>
  <c r="N139" i="28" s="1"/>
  <c r="L139" i="28"/>
  <c r="I139" i="28"/>
  <c r="L138" i="28"/>
  <c r="M138" i="28" s="1"/>
  <c r="N138" i="28" s="1"/>
  <c r="O138" i="28" s="1"/>
  <c r="I138" i="28"/>
  <c r="L137" i="28"/>
  <c r="M137" i="28" s="1"/>
  <c r="N137" i="28" s="1"/>
  <c r="O137" i="28" s="1"/>
  <c r="I137" i="28"/>
  <c r="L136" i="28"/>
  <c r="M136" i="28" s="1"/>
  <c r="N136" i="28" s="1"/>
  <c r="O136" i="28" s="1"/>
  <c r="I136" i="28"/>
  <c r="M135" i="28"/>
  <c r="N135" i="28" s="1"/>
  <c r="O135" i="28" s="1"/>
  <c r="L135" i="28"/>
  <c r="I135" i="28"/>
  <c r="N134" i="28"/>
  <c r="O134" i="28" s="1"/>
  <c r="M134" i="28"/>
  <c r="L134" i="28"/>
  <c r="I134" i="28"/>
  <c r="M133" i="28"/>
  <c r="N133" i="28" s="1"/>
  <c r="O133" i="28" s="1"/>
  <c r="L133" i="28"/>
  <c r="I133" i="28"/>
  <c r="L132" i="28"/>
  <c r="M132" i="28" s="1"/>
  <c r="N132" i="28" s="1"/>
  <c r="O132" i="28" s="1"/>
  <c r="I132" i="28"/>
  <c r="M131" i="28"/>
  <c r="N131" i="28" s="1"/>
  <c r="O131" i="28" s="1"/>
  <c r="L131" i="28"/>
  <c r="I131" i="28"/>
  <c r="N130" i="28"/>
  <c r="O130" i="28" s="1"/>
  <c r="L130" i="28"/>
  <c r="M130" i="28" s="1"/>
  <c r="I130" i="28"/>
  <c r="L129" i="28"/>
  <c r="M129" i="28" s="1"/>
  <c r="N129" i="28" s="1"/>
  <c r="I129" i="28"/>
  <c r="N128" i="28"/>
  <c r="O128" i="28" s="1"/>
  <c r="L128" i="28"/>
  <c r="M128" i="28" s="1"/>
  <c r="I128" i="28"/>
  <c r="M127" i="28"/>
  <c r="N127" i="28" s="1"/>
  <c r="O127" i="28" s="1"/>
  <c r="L127" i="28"/>
  <c r="I127" i="28"/>
  <c r="N126" i="28"/>
  <c r="O126" i="28" s="1"/>
  <c r="M126" i="28"/>
  <c r="L126" i="28"/>
  <c r="I126" i="28"/>
  <c r="M125" i="28"/>
  <c r="N125" i="28" s="1"/>
  <c r="O125" i="28" s="1"/>
  <c r="L125" i="28"/>
  <c r="I125" i="28"/>
  <c r="L124" i="28"/>
  <c r="M124" i="28" s="1"/>
  <c r="N124" i="28" s="1"/>
  <c r="O124" i="28" s="1"/>
  <c r="I124" i="28"/>
  <c r="O123" i="28"/>
  <c r="M123" i="28"/>
  <c r="N123" i="28" s="1"/>
  <c r="L123" i="28"/>
  <c r="I123" i="28"/>
  <c r="L122" i="28"/>
  <c r="M122" i="28" s="1"/>
  <c r="N122" i="28" s="1"/>
  <c r="O122" i="28" s="1"/>
  <c r="I122" i="28"/>
  <c r="L121" i="28"/>
  <c r="M121" i="28" s="1"/>
  <c r="N121" i="28" s="1"/>
  <c r="I121" i="28"/>
  <c r="L120" i="28"/>
  <c r="M120" i="28" s="1"/>
  <c r="N120" i="28" s="1"/>
  <c r="O120" i="28" s="1"/>
  <c r="I120" i="28"/>
  <c r="M119" i="28"/>
  <c r="N119" i="28" s="1"/>
  <c r="L119" i="28"/>
  <c r="I119" i="28"/>
  <c r="N118" i="28"/>
  <c r="M118" i="28"/>
  <c r="L118" i="28"/>
  <c r="I118" i="28"/>
  <c r="O117" i="28"/>
  <c r="M117" i="28"/>
  <c r="N117" i="28" s="1"/>
  <c r="L117" i="28"/>
  <c r="I117" i="28"/>
  <c r="L116" i="28"/>
  <c r="M116" i="28" s="1"/>
  <c r="N116" i="28" s="1"/>
  <c r="I116" i="28"/>
  <c r="M115" i="28"/>
  <c r="N115" i="28" s="1"/>
  <c r="O115" i="28" s="1"/>
  <c r="L115" i="28"/>
  <c r="I115" i="28"/>
  <c r="N114" i="28"/>
  <c r="O114" i="28" s="1"/>
  <c r="L114" i="28"/>
  <c r="M114" i="28" s="1"/>
  <c r="I114" i="28"/>
  <c r="L113" i="28"/>
  <c r="M113" i="28" s="1"/>
  <c r="N113" i="28" s="1"/>
  <c r="O113" i="28" s="1"/>
  <c r="I113" i="28"/>
  <c r="L112" i="28"/>
  <c r="M112" i="28" s="1"/>
  <c r="N112" i="28" s="1"/>
  <c r="O112" i="28" s="1"/>
  <c r="I112" i="28"/>
  <c r="M111" i="28"/>
  <c r="N111" i="28" s="1"/>
  <c r="O111" i="28" s="1"/>
  <c r="L111" i="28"/>
  <c r="I111" i="28"/>
  <c r="N110" i="28"/>
  <c r="O110" i="28" s="1"/>
  <c r="M110" i="28"/>
  <c r="L110" i="28"/>
  <c r="I110" i="28"/>
  <c r="M109" i="28"/>
  <c r="N109" i="28" s="1"/>
  <c r="O109" i="28" s="1"/>
  <c r="L109" i="28"/>
  <c r="I109" i="28"/>
  <c r="L108" i="28"/>
  <c r="M108" i="28" s="1"/>
  <c r="N108" i="28" s="1"/>
  <c r="O108" i="28" s="1"/>
  <c r="I108" i="28"/>
  <c r="M107" i="28"/>
  <c r="N107" i="28" s="1"/>
  <c r="O107" i="28" s="1"/>
  <c r="L107" i="28"/>
  <c r="I107" i="28"/>
  <c r="N106" i="28"/>
  <c r="O106" i="28" s="1"/>
  <c r="L106" i="28"/>
  <c r="M106" i="28" s="1"/>
  <c r="I106" i="28"/>
  <c r="L105" i="28"/>
  <c r="M105" i="28" s="1"/>
  <c r="N105" i="28" s="1"/>
  <c r="O105" i="28" s="1"/>
  <c r="I105" i="28"/>
  <c r="N104" i="28"/>
  <c r="O104" i="28" s="1"/>
  <c r="L104" i="28"/>
  <c r="M104" i="28" s="1"/>
  <c r="I104" i="28"/>
  <c r="M103" i="28"/>
  <c r="N103" i="28" s="1"/>
  <c r="O103" i="28" s="1"/>
  <c r="L103" i="28"/>
  <c r="I103" i="28"/>
  <c r="N102" i="28"/>
  <c r="O102" i="28" s="1"/>
  <c r="M102" i="28"/>
  <c r="L102" i="28"/>
  <c r="I102" i="28"/>
  <c r="O101" i="28"/>
  <c r="M101" i="28"/>
  <c r="N101" i="28" s="1"/>
  <c r="L101" i="28"/>
  <c r="I101" i="28"/>
  <c r="L100" i="28"/>
  <c r="M100" i="28" s="1"/>
  <c r="N100" i="28" s="1"/>
  <c r="O100" i="28" s="1"/>
  <c r="I100" i="28"/>
  <c r="O99" i="28"/>
  <c r="M99" i="28"/>
  <c r="N99" i="28" s="1"/>
  <c r="L99" i="28"/>
  <c r="I99" i="28"/>
  <c r="L98" i="28"/>
  <c r="M98" i="28" s="1"/>
  <c r="N98" i="28" s="1"/>
  <c r="O98" i="28" s="1"/>
  <c r="I98" i="28"/>
  <c r="L97" i="28"/>
  <c r="M97" i="28" s="1"/>
  <c r="N97" i="28" s="1"/>
  <c r="O97" i="28" s="1"/>
  <c r="I97" i="28"/>
  <c r="L96" i="28"/>
  <c r="M96" i="28" s="1"/>
  <c r="N96" i="28" s="1"/>
  <c r="O96" i="28" s="1"/>
  <c r="I96" i="28"/>
  <c r="M95" i="28"/>
  <c r="N95" i="28" s="1"/>
  <c r="L95" i="28"/>
  <c r="I95" i="28"/>
  <c r="N94" i="28"/>
  <c r="O94" i="28" s="1"/>
  <c r="M94" i="28"/>
  <c r="L94" i="28"/>
  <c r="I94" i="28"/>
  <c r="O93" i="28"/>
  <c r="M93" i="28"/>
  <c r="N93" i="28" s="1"/>
  <c r="L93" i="28"/>
  <c r="I93" i="28"/>
  <c r="L92" i="28"/>
  <c r="M92" i="28" s="1"/>
  <c r="N92" i="28" s="1"/>
  <c r="O92" i="28" s="1"/>
  <c r="I92" i="28"/>
  <c r="M91" i="28"/>
  <c r="N91" i="28" s="1"/>
  <c r="O91" i="28" s="1"/>
  <c r="L91" i="28"/>
  <c r="I91" i="28"/>
  <c r="N90" i="28"/>
  <c r="O90" i="28" s="1"/>
  <c r="L90" i="28"/>
  <c r="M90" i="28" s="1"/>
  <c r="I90" i="28"/>
  <c r="L89" i="28"/>
  <c r="M89" i="28" s="1"/>
  <c r="N89" i="28" s="1"/>
  <c r="O89" i="28" s="1"/>
  <c r="I89" i="28"/>
  <c r="N88" i="28"/>
  <c r="O88" i="28" s="1"/>
  <c r="L88" i="28"/>
  <c r="M88" i="28" s="1"/>
  <c r="I88" i="28"/>
  <c r="M87" i="28"/>
  <c r="N87" i="28" s="1"/>
  <c r="O87" i="28" s="1"/>
  <c r="L87" i="28"/>
  <c r="I87" i="28"/>
  <c r="N86" i="28"/>
  <c r="O86" i="28" s="1"/>
  <c r="M86" i="28"/>
  <c r="L86" i="28"/>
  <c r="I86" i="28"/>
  <c r="M85" i="28"/>
  <c r="N85" i="28" s="1"/>
  <c r="O85" i="28" s="1"/>
  <c r="L85" i="28"/>
  <c r="I85" i="28"/>
  <c r="L84" i="28"/>
  <c r="M84" i="28" s="1"/>
  <c r="N84" i="28" s="1"/>
  <c r="O84" i="28" s="1"/>
  <c r="I84" i="28"/>
  <c r="O83" i="28"/>
  <c r="M83" i="28"/>
  <c r="N83" i="28" s="1"/>
  <c r="L83" i="28"/>
  <c r="I83" i="28"/>
  <c r="L82" i="28"/>
  <c r="M82" i="28" s="1"/>
  <c r="N82" i="28" s="1"/>
  <c r="O82" i="28" s="1"/>
  <c r="I82" i="28"/>
  <c r="L81" i="28"/>
  <c r="M81" i="28" s="1"/>
  <c r="N81" i="28" s="1"/>
  <c r="I81" i="28"/>
  <c r="N80" i="28"/>
  <c r="O80" i="28" s="1"/>
  <c r="L80" i="28"/>
  <c r="M80" i="28" s="1"/>
  <c r="I80" i="28"/>
  <c r="M79" i="28"/>
  <c r="N79" i="28" s="1"/>
  <c r="O79" i="28" s="1"/>
  <c r="L79" i="28"/>
  <c r="I79" i="28"/>
  <c r="N78" i="28"/>
  <c r="M78" i="28"/>
  <c r="L78" i="28"/>
  <c r="I78" i="28"/>
  <c r="O77" i="28"/>
  <c r="M77" i="28"/>
  <c r="N77" i="28" s="1"/>
  <c r="L77" i="28"/>
  <c r="I77" i="28"/>
  <c r="L76" i="28"/>
  <c r="M76" i="28" s="1"/>
  <c r="N76" i="28" s="1"/>
  <c r="I76" i="28"/>
  <c r="O75" i="28"/>
  <c r="M75" i="28"/>
  <c r="N75" i="28" s="1"/>
  <c r="L75" i="28"/>
  <c r="I75" i="28"/>
  <c r="L74" i="28"/>
  <c r="M74" i="28" s="1"/>
  <c r="N74" i="28" s="1"/>
  <c r="O74" i="28" s="1"/>
  <c r="I74" i="28"/>
  <c r="L73" i="28"/>
  <c r="M73" i="28" s="1"/>
  <c r="N73" i="28" s="1"/>
  <c r="O73" i="28" s="1"/>
  <c r="I73" i="28"/>
  <c r="L72" i="28"/>
  <c r="M72" i="28" s="1"/>
  <c r="N72" i="28" s="1"/>
  <c r="O72" i="28" s="1"/>
  <c r="I72" i="28"/>
  <c r="M71" i="28"/>
  <c r="N71" i="28" s="1"/>
  <c r="O71" i="28" s="1"/>
  <c r="L71" i="28"/>
  <c r="I71" i="28"/>
  <c r="N70" i="28"/>
  <c r="O70" i="28" s="1"/>
  <c r="M70" i="28"/>
  <c r="L70" i="28"/>
  <c r="I70" i="28"/>
  <c r="O69" i="28"/>
  <c r="I69" i="28"/>
  <c r="O68" i="28"/>
  <c r="M68" i="28"/>
  <c r="N68" i="28" s="1"/>
  <c r="L68" i="28"/>
  <c r="I68" i="28"/>
  <c r="L67" i="28"/>
  <c r="M67" i="28" s="1"/>
  <c r="N67" i="28" s="1"/>
  <c r="O67" i="28" s="1"/>
  <c r="I67" i="28"/>
  <c r="M66" i="28"/>
  <c r="N66" i="28" s="1"/>
  <c r="O66" i="28" s="1"/>
  <c r="L66" i="28"/>
  <c r="I66" i="28"/>
  <c r="N65" i="28"/>
  <c r="O65" i="28" s="1"/>
  <c r="L65" i="28"/>
  <c r="M65" i="28" s="1"/>
  <c r="I65" i="28"/>
  <c r="M64" i="28"/>
  <c r="N64" i="28" s="1"/>
  <c r="O64" i="28" s="1"/>
  <c r="L64" i="28"/>
  <c r="I64" i="28"/>
  <c r="L63" i="28"/>
  <c r="M63" i="28" s="1"/>
  <c r="N63" i="28" s="1"/>
  <c r="O63" i="28" s="1"/>
  <c r="I63" i="28"/>
  <c r="O62" i="28"/>
  <c r="M62" i="28"/>
  <c r="N62" i="28" s="1"/>
  <c r="L62" i="28"/>
  <c r="I62" i="28"/>
  <c r="L61" i="28"/>
  <c r="M61" i="28" s="1"/>
  <c r="N61" i="28" s="1"/>
  <c r="O61" i="28" s="1"/>
  <c r="I61" i="28"/>
  <c r="O60" i="28"/>
  <c r="M60" i="28"/>
  <c r="N60" i="28" s="1"/>
  <c r="L60" i="28"/>
  <c r="I60" i="28"/>
  <c r="L59" i="28"/>
  <c r="M59" i="28" s="1"/>
  <c r="N59" i="28" s="1"/>
  <c r="O59" i="28" s="1"/>
  <c r="I59" i="28"/>
  <c r="M58" i="28"/>
  <c r="N58" i="28" s="1"/>
  <c r="O58" i="28" s="1"/>
  <c r="L58" i="28"/>
  <c r="I58" i="28"/>
  <c r="N57" i="28"/>
  <c r="O57" i="28" s="1"/>
  <c r="L57" i="28"/>
  <c r="M57" i="28" s="1"/>
  <c r="I57" i="28"/>
  <c r="M56" i="28"/>
  <c r="N56" i="28" s="1"/>
  <c r="O56" i="28" s="1"/>
  <c r="L56" i="28"/>
  <c r="I56" i="28"/>
  <c r="L55" i="28"/>
  <c r="M55" i="28" s="1"/>
  <c r="N55" i="28" s="1"/>
  <c r="O55" i="28" s="1"/>
  <c r="I55" i="28"/>
  <c r="O54" i="28"/>
  <c r="M54" i="28"/>
  <c r="N54" i="28" s="1"/>
  <c r="L54" i="28"/>
  <c r="I54" i="28"/>
  <c r="L53" i="28"/>
  <c r="M53" i="28" s="1"/>
  <c r="N53" i="28" s="1"/>
  <c r="O53" i="28" s="1"/>
  <c r="I53" i="28"/>
  <c r="O52" i="28"/>
  <c r="M52" i="28"/>
  <c r="N52" i="28" s="1"/>
  <c r="L52" i="28"/>
  <c r="I52" i="28"/>
  <c r="L51" i="28"/>
  <c r="M51" i="28" s="1"/>
  <c r="N51" i="28" s="1"/>
  <c r="O51" i="28" s="1"/>
  <c r="I51" i="28"/>
  <c r="M50" i="28"/>
  <c r="N50" i="28" s="1"/>
  <c r="O50" i="28" s="1"/>
  <c r="L50" i="28"/>
  <c r="I50" i="28"/>
  <c r="N49" i="28"/>
  <c r="O49" i="28" s="1"/>
  <c r="L49" i="28"/>
  <c r="M49" i="28" s="1"/>
  <c r="I49" i="28"/>
  <c r="M48" i="28"/>
  <c r="N48" i="28" s="1"/>
  <c r="O48" i="28" s="1"/>
  <c r="L48" i="28"/>
  <c r="I48" i="28"/>
  <c r="L47" i="28"/>
  <c r="M47" i="28" s="1"/>
  <c r="N47" i="28" s="1"/>
  <c r="O47" i="28" s="1"/>
  <c r="I47" i="28"/>
  <c r="O46" i="28"/>
  <c r="M46" i="28"/>
  <c r="N46" i="28" s="1"/>
  <c r="L46" i="28"/>
  <c r="I46" i="28"/>
  <c r="L45" i="28"/>
  <c r="M45" i="28" s="1"/>
  <c r="N45" i="28" s="1"/>
  <c r="O45" i="28" s="1"/>
  <c r="I45" i="28"/>
  <c r="O44" i="28"/>
  <c r="M44" i="28"/>
  <c r="N44" i="28" s="1"/>
  <c r="L44" i="28"/>
  <c r="I44" i="28"/>
  <c r="L43" i="28"/>
  <c r="M43" i="28" s="1"/>
  <c r="N43" i="28" s="1"/>
  <c r="O43" i="28" s="1"/>
  <c r="I43" i="28"/>
  <c r="M42" i="28"/>
  <c r="N42" i="28" s="1"/>
  <c r="O42" i="28" s="1"/>
  <c r="L42" i="28"/>
  <c r="I42" i="28"/>
  <c r="N41" i="28"/>
  <c r="O41" i="28" s="1"/>
  <c r="L41" i="28"/>
  <c r="M41" i="28" s="1"/>
  <c r="I41" i="28"/>
  <c r="M40" i="28"/>
  <c r="N40" i="28" s="1"/>
  <c r="O40" i="28" s="1"/>
  <c r="L40" i="28"/>
  <c r="I40" i="28"/>
  <c r="L39" i="28"/>
  <c r="M39" i="28" s="1"/>
  <c r="N39" i="28" s="1"/>
  <c r="O39" i="28" s="1"/>
  <c r="I39" i="28"/>
  <c r="O38" i="28"/>
  <c r="I38" i="28"/>
  <c r="M37" i="28"/>
  <c r="N37" i="28" s="1"/>
  <c r="O37" i="28" s="1"/>
  <c r="L37" i="28"/>
  <c r="I37" i="28"/>
  <c r="N36" i="28"/>
  <c r="O36" i="28" s="1"/>
  <c r="L36" i="28"/>
  <c r="M36" i="28" s="1"/>
  <c r="I36" i="28"/>
  <c r="O35" i="28"/>
  <c r="M35" i="28"/>
  <c r="N35" i="28" s="1"/>
  <c r="L35" i="28"/>
  <c r="I35" i="28"/>
  <c r="L34" i="28"/>
  <c r="M34" i="28" s="1"/>
  <c r="N34" i="28" s="1"/>
  <c r="O34" i="28" s="1"/>
  <c r="I34" i="28"/>
  <c r="M33" i="28"/>
  <c r="N33" i="28" s="1"/>
  <c r="O33" i="28" s="1"/>
  <c r="L33" i="28"/>
  <c r="I33" i="28"/>
  <c r="N32" i="28"/>
  <c r="O32" i="28" s="1"/>
  <c r="L32" i="28"/>
  <c r="M32" i="28" s="1"/>
  <c r="I32" i="28"/>
  <c r="O31" i="28"/>
  <c r="M31" i="28"/>
  <c r="N31" i="28" s="1"/>
  <c r="L31" i="28"/>
  <c r="I31" i="28"/>
  <c r="L30" i="28"/>
  <c r="M30" i="28" s="1"/>
  <c r="N30" i="28" s="1"/>
  <c r="I30" i="28"/>
  <c r="M29" i="28"/>
  <c r="N29" i="28" s="1"/>
  <c r="O29" i="28" s="1"/>
  <c r="L29" i="28"/>
  <c r="I29" i="28"/>
  <c r="N28" i="28"/>
  <c r="O28" i="28" s="1"/>
  <c r="L28" i="28"/>
  <c r="M28" i="28" s="1"/>
  <c r="I28" i="28"/>
  <c r="O27" i="28"/>
  <c r="M27" i="28"/>
  <c r="N27" i="28" s="1"/>
  <c r="L27" i="28"/>
  <c r="I27" i="28"/>
  <c r="L26" i="28"/>
  <c r="M26" i="28" s="1"/>
  <c r="N26" i="28" s="1"/>
  <c r="O26" i="28" s="1"/>
  <c r="I26" i="28"/>
  <c r="M25" i="28"/>
  <c r="N25" i="28" s="1"/>
  <c r="L25" i="28"/>
  <c r="I25" i="28"/>
  <c r="L24" i="28"/>
  <c r="M24" i="28" s="1"/>
  <c r="N24" i="28" s="1"/>
  <c r="O24" i="28" s="1"/>
  <c r="I24" i="28"/>
  <c r="O23" i="28"/>
  <c r="M23" i="28"/>
  <c r="N23" i="28" s="1"/>
  <c r="L23" i="28"/>
  <c r="I23" i="28"/>
  <c r="M22" i="28"/>
  <c r="N22" i="28" s="1"/>
  <c r="O22" i="28" s="1"/>
  <c r="L22" i="28"/>
  <c r="I22" i="28"/>
  <c r="M21" i="28"/>
  <c r="N21" i="28" s="1"/>
  <c r="O21" i="28" s="1"/>
  <c r="L21" i="28"/>
  <c r="I21" i="28"/>
  <c r="O20" i="28"/>
  <c r="M20" i="28"/>
  <c r="N20" i="28" s="1"/>
  <c r="L20" i="28"/>
  <c r="I20" i="28"/>
  <c r="M19" i="28"/>
  <c r="N19" i="28" s="1"/>
  <c r="O19" i="28" s="1"/>
  <c r="L19" i="28"/>
  <c r="I19" i="28"/>
  <c r="M18" i="28"/>
  <c r="N18" i="28" s="1"/>
  <c r="O18" i="28" s="1"/>
  <c r="L18" i="28"/>
  <c r="I18" i="28"/>
  <c r="O17" i="28"/>
  <c r="M17" i="28"/>
  <c r="N17" i="28" s="1"/>
  <c r="L17" i="28"/>
  <c r="I17" i="28"/>
  <c r="M16" i="28"/>
  <c r="N16" i="28" s="1"/>
  <c r="O16" i="28" s="1"/>
  <c r="L16" i="28"/>
  <c r="I16" i="28"/>
  <c r="O15" i="28"/>
  <c r="M15" i="28"/>
  <c r="N15" i="28" s="1"/>
  <c r="L15" i="28"/>
  <c r="I15" i="28"/>
  <c r="M14" i="28"/>
  <c r="N14" i="28" s="1"/>
  <c r="L14" i="28"/>
  <c r="I14" i="28"/>
  <c r="M13" i="28"/>
  <c r="N13" i="28" s="1"/>
  <c r="O13" i="28" s="1"/>
  <c r="L13" i="28"/>
  <c r="I13" i="28"/>
  <c r="O12" i="28"/>
  <c r="M12" i="28"/>
  <c r="N12" i="28" s="1"/>
  <c r="L12" i="28"/>
  <c r="I12" i="28"/>
  <c r="M11" i="28"/>
  <c r="N11" i="28" s="1"/>
  <c r="O11" i="28" s="1"/>
  <c r="L11" i="28"/>
  <c r="I11" i="28"/>
  <c r="M10" i="28"/>
  <c r="N10" i="28" s="1"/>
  <c r="O10" i="28" s="1"/>
  <c r="L10" i="28"/>
  <c r="I10" i="28"/>
  <c r="M9" i="28"/>
  <c r="N9" i="28" s="1"/>
  <c r="O9" i="28" s="1"/>
  <c r="L9" i="28"/>
  <c r="I9" i="28"/>
  <c r="O8" i="28"/>
  <c r="M8" i="28"/>
  <c r="N8" i="28" s="1"/>
  <c r="L8" i="28"/>
  <c r="I8" i="28"/>
  <c r="I7" i="28"/>
  <c r="O6" i="28"/>
  <c r="J6" i="28"/>
  <c r="B3" i="28"/>
  <c r="B1" i="28"/>
  <c r="L31" i="3"/>
  <c r="M31" i="3" s="1"/>
  <c r="N31" i="3" s="1"/>
  <c r="L30" i="3"/>
  <c r="M30" i="3" s="1"/>
  <c r="N30" i="3" s="1"/>
  <c r="L29" i="3"/>
  <c r="M29" i="3" s="1"/>
  <c r="N29" i="3" s="1"/>
  <c r="L28" i="3"/>
  <c r="M28" i="3" s="1"/>
  <c r="N28" i="3" s="1"/>
  <c r="L27" i="3"/>
  <c r="M27" i="3" s="1"/>
  <c r="N27" i="3" s="1"/>
  <c r="L26" i="3"/>
  <c r="M26" i="3" s="1"/>
  <c r="N26" i="3" s="1"/>
  <c r="L25" i="3"/>
  <c r="M25" i="3" s="1"/>
  <c r="N25" i="3" s="1"/>
  <c r="L24" i="3"/>
  <c r="M24" i="3" s="1"/>
  <c r="N24" i="3" s="1"/>
  <c r="L23" i="3"/>
  <c r="M23" i="3" s="1"/>
  <c r="N23" i="3" s="1"/>
  <c r="L22" i="3"/>
  <c r="M22" i="3" s="1"/>
  <c r="N22" i="3" s="1"/>
  <c r="L21" i="3"/>
  <c r="M21" i="3" s="1"/>
  <c r="N21" i="3" s="1"/>
  <c r="L20" i="3"/>
  <c r="M20" i="3" s="1"/>
  <c r="N20" i="3" s="1"/>
  <c r="L19" i="3"/>
  <c r="M19" i="3" s="1"/>
  <c r="N19" i="3" s="1"/>
  <c r="L18" i="3"/>
  <c r="M18" i="3" s="1"/>
  <c r="N18" i="3" s="1"/>
  <c r="L17" i="3"/>
  <c r="M17" i="3" s="1"/>
  <c r="N17" i="3" s="1"/>
  <c r="L16" i="3"/>
  <c r="M16" i="3" s="1"/>
  <c r="N16" i="3" s="1"/>
  <c r="L15" i="3"/>
  <c r="M15" i="3" s="1"/>
  <c r="N15" i="3" s="1"/>
  <c r="L14" i="3"/>
  <c r="L13" i="3"/>
  <c r="M13" i="3" s="1"/>
  <c r="N13" i="3" s="1"/>
  <c r="D26" i="3" l="1"/>
  <c r="D18" i="3"/>
  <c r="D25" i="3"/>
  <c r="D17" i="3"/>
  <c r="D24" i="3"/>
  <c r="D16" i="3"/>
  <c r="D23" i="3"/>
  <c r="D15" i="3"/>
  <c r="D22" i="3"/>
  <c r="D14" i="3"/>
  <c r="D21" i="3"/>
  <c r="D13" i="3"/>
  <c r="O76" i="3"/>
  <c r="D28" i="3"/>
  <c r="D20" i="3"/>
  <c r="D12" i="3"/>
  <c r="D27" i="3"/>
  <c r="D19" i="3"/>
  <c r="D11" i="3"/>
  <c r="I9" i="3"/>
  <c r="F2" i="2" s="1"/>
  <c r="O48" i="3"/>
  <c r="O13" i="3"/>
  <c r="M14" i="3"/>
  <c r="N14" i="3" s="1"/>
  <c r="O14" i="3" s="1"/>
  <c r="O102" i="3"/>
  <c r="O93" i="3"/>
  <c r="O68" i="3"/>
  <c r="O60" i="3"/>
  <c r="O52" i="3"/>
  <c r="O44" i="3"/>
  <c r="O36" i="3"/>
  <c r="O28" i="3"/>
  <c r="O84" i="3"/>
  <c r="O20" i="3"/>
  <c r="O101" i="3"/>
  <c r="O91" i="3"/>
  <c r="O83" i="3"/>
  <c r="O75" i="3"/>
  <c r="O67" i="3"/>
  <c r="O59" i="3"/>
  <c r="O51" i="3"/>
  <c r="O43" i="3"/>
  <c r="O35" i="3"/>
  <c r="O27" i="3"/>
  <c r="O19" i="3"/>
  <c r="O108" i="3"/>
  <c r="O100" i="3"/>
  <c r="O90" i="3"/>
  <c r="O82" i="3"/>
  <c r="O74" i="3"/>
  <c r="O66" i="3"/>
  <c r="O58" i="3"/>
  <c r="O50" i="3"/>
  <c r="O42" i="3"/>
  <c r="O34" i="3"/>
  <c r="O26" i="3"/>
  <c r="O18" i="3"/>
  <c r="O107" i="3"/>
  <c r="O99" i="3"/>
  <c r="O89" i="3"/>
  <c r="O81" i="3"/>
  <c r="O73" i="3"/>
  <c r="O65" i="3"/>
  <c r="O57" i="3"/>
  <c r="O49" i="3"/>
  <c r="O41" i="3"/>
  <c r="O33" i="3"/>
  <c r="O25" i="3"/>
  <c r="O17" i="3"/>
  <c r="O106" i="3"/>
  <c r="O98" i="3"/>
  <c r="O88" i="3"/>
  <c r="O80" i="3"/>
  <c r="O72" i="3"/>
  <c r="O64" i="3"/>
  <c r="O56" i="3"/>
  <c r="O40" i="3"/>
  <c r="O32" i="3"/>
  <c r="O24" i="3"/>
  <c r="O16" i="3"/>
  <c r="O105" i="3"/>
  <c r="O97" i="3"/>
  <c r="O87" i="3"/>
  <c r="O79" i="3"/>
  <c r="O71" i="3"/>
  <c r="O63" i="3"/>
  <c r="O55" i="3"/>
  <c r="O47" i="3"/>
  <c r="O39" i="3"/>
  <c r="O31" i="3"/>
  <c r="O23" i="3"/>
  <c r="O15" i="3"/>
  <c r="O104" i="3"/>
  <c r="O96" i="3"/>
  <c r="O86" i="3"/>
  <c r="O78" i="3"/>
  <c r="O70" i="3"/>
  <c r="O62" i="3"/>
  <c r="O54" i="3"/>
  <c r="O46" i="3"/>
  <c r="O38" i="3"/>
  <c r="O30" i="3"/>
  <c r="O22" i="3"/>
  <c r="O103" i="3"/>
  <c r="O95" i="3"/>
  <c r="O85" i="3"/>
  <c r="O77" i="3"/>
  <c r="O69" i="3"/>
  <c r="O61" i="3"/>
  <c r="O53" i="3"/>
  <c r="O45" i="3"/>
  <c r="O37" i="3"/>
  <c r="O29" i="3"/>
  <c r="O21" i="3"/>
  <c r="D22" i="28"/>
  <c r="D18" i="28"/>
  <c r="D14" i="28"/>
  <c r="D10" i="28"/>
  <c r="D23" i="28"/>
  <c r="D19" i="28"/>
  <c r="D15" i="28"/>
  <c r="D11" i="28"/>
  <c r="D20" i="28"/>
  <c r="D16" i="28"/>
  <c r="D12" i="28"/>
  <c r="D8" i="28"/>
  <c r="D21" i="28"/>
  <c r="D17" i="28"/>
  <c r="D13" i="28"/>
  <c r="D9" i="28"/>
  <c r="D7" i="28"/>
  <c r="O14" i="28"/>
  <c r="O25" i="28"/>
  <c r="O4" i="28" s="1"/>
  <c r="O30" i="28"/>
  <c r="O95" i="28"/>
  <c r="O116" i="28"/>
  <c r="O118" i="28"/>
  <c r="O121" i="28"/>
  <c r="O159" i="28"/>
  <c r="O180" i="28"/>
  <c r="O182" i="28"/>
  <c r="O185" i="28"/>
  <c r="O129" i="28"/>
  <c r="O139" i="28"/>
  <c r="O144" i="28"/>
  <c r="O157" i="28"/>
  <c r="O167" i="28"/>
  <c r="O170" i="28"/>
  <c r="O188" i="28"/>
  <c r="O190" i="28"/>
  <c r="O193" i="28"/>
  <c r="O196" i="28"/>
  <c r="O198" i="28"/>
  <c r="D6" i="28"/>
  <c r="D4" i="28" s="1"/>
  <c r="O76" i="28"/>
  <c r="O78" i="28"/>
  <c r="O81" i="28"/>
  <c r="O119" i="28"/>
  <c r="O140" i="28"/>
  <c r="O142" i="28"/>
  <c r="O145" i="28"/>
  <c r="O183" i="28"/>
  <c r="I4" i="28"/>
  <c r="D6" i="30"/>
  <c r="O8" i="30"/>
  <c r="O4" i="30" s="1"/>
  <c r="D20" i="30"/>
  <c r="O23" i="30"/>
  <c r="O44" i="30"/>
  <c r="O46" i="30"/>
  <c r="O83" i="30"/>
  <c r="O85" i="30"/>
  <c r="O99" i="30"/>
  <c r="O101" i="30"/>
  <c r="O115" i="30"/>
  <c r="O117" i="30"/>
  <c r="O131" i="30"/>
  <c r="O133" i="30"/>
  <c r="O138" i="30"/>
  <c r="O170" i="30"/>
  <c r="O185" i="30"/>
  <c r="O190" i="30"/>
  <c r="O193" i="30"/>
  <c r="O198" i="30"/>
  <c r="O21" i="32"/>
  <c r="O50" i="32"/>
  <c r="O58" i="32"/>
  <c r="O88" i="32"/>
  <c r="O99" i="32"/>
  <c r="O165" i="32"/>
  <c r="O167" i="32"/>
  <c r="O171" i="29"/>
  <c r="O191" i="29"/>
  <c r="O120" i="30"/>
  <c r="O122" i="30"/>
  <c r="O136" i="30"/>
  <c r="O143" i="30"/>
  <c r="O148" i="30"/>
  <c r="O153" i="30"/>
  <c r="O163" i="30"/>
  <c r="O165" i="30"/>
  <c r="O168" i="30"/>
  <c r="O175" i="30"/>
  <c r="O180" i="30"/>
  <c r="D23" i="32"/>
  <c r="D19" i="32"/>
  <c r="D15" i="32"/>
  <c r="D20" i="32"/>
  <c r="D16" i="32"/>
  <c r="D12" i="32"/>
  <c r="O69" i="32"/>
  <c r="O38" i="32"/>
  <c r="D21" i="32"/>
  <c r="D17" i="32"/>
  <c r="D13" i="32"/>
  <c r="D9" i="32"/>
  <c r="D7" i="32"/>
  <c r="D22" i="32"/>
  <c r="D18" i="32"/>
  <c r="D14" i="32"/>
  <c r="D10" i="32"/>
  <c r="O52" i="32"/>
  <c r="O42" i="32"/>
  <c r="O13" i="32"/>
  <c r="O193" i="32"/>
  <c r="O185" i="32"/>
  <c r="O177" i="32"/>
  <c r="O169" i="32"/>
  <c r="O161" i="32"/>
  <c r="O153" i="32"/>
  <c r="O145" i="32"/>
  <c r="O137" i="32"/>
  <c r="O129" i="32"/>
  <c r="O121" i="32"/>
  <c r="O66" i="32"/>
  <c r="O44" i="32"/>
  <c r="O17" i="32"/>
  <c r="D11" i="32"/>
  <c r="O113" i="32"/>
  <c r="O91" i="32"/>
  <c r="O81" i="32"/>
  <c r="O12" i="32"/>
  <c r="D6" i="32"/>
  <c r="O115" i="32"/>
  <c r="O105" i="32"/>
  <c r="O83" i="32"/>
  <c r="O73" i="32"/>
  <c r="O35" i="32"/>
  <c r="O16" i="32"/>
  <c r="O45" i="32"/>
  <c r="O75" i="32"/>
  <c r="O80" i="32"/>
  <c r="O107" i="32"/>
  <c r="O112" i="32"/>
  <c r="O157" i="32"/>
  <c r="O159" i="32"/>
  <c r="D6" i="29"/>
  <c r="D4" i="29" s="1"/>
  <c r="D13" i="30"/>
  <c r="O16" i="30"/>
  <c r="O37" i="30"/>
  <c r="O60" i="30"/>
  <c r="O62" i="30"/>
  <c r="O146" i="30"/>
  <c r="O178" i="30"/>
  <c r="O188" i="30"/>
  <c r="O196" i="30"/>
  <c r="O11" i="32"/>
  <c r="O4" i="32" s="1"/>
  <c r="O29" i="32"/>
  <c r="O70" i="32"/>
  <c r="O89" i="32"/>
  <c r="O102" i="32"/>
  <c r="O149" i="32"/>
  <c r="O151" i="32"/>
  <c r="D10" i="29"/>
  <c r="D14" i="29"/>
  <c r="D18" i="29"/>
  <c r="D22" i="29"/>
  <c r="O180" i="29"/>
  <c r="O196" i="29"/>
  <c r="O198" i="29"/>
  <c r="D7" i="30"/>
  <c r="O20" i="30"/>
  <c r="O139" i="30"/>
  <c r="O141" i="30"/>
  <c r="O144" i="30"/>
  <c r="O156" i="30"/>
  <c r="O171" i="30"/>
  <c r="O173" i="30"/>
  <c r="O176" i="30"/>
  <c r="O186" i="30"/>
  <c r="O194" i="30"/>
  <c r="O9" i="32"/>
  <c r="O37" i="32"/>
  <c r="O97" i="32"/>
  <c r="O141" i="32"/>
  <c r="O143" i="32"/>
  <c r="O172" i="29"/>
  <c r="O174" i="29"/>
  <c r="O185" i="29"/>
  <c r="O187" i="29"/>
  <c r="O69" i="30"/>
  <c r="O38" i="30"/>
  <c r="D22" i="30"/>
  <c r="D18" i="30"/>
  <c r="D14" i="30"/>
  <c r="D10" i="30"/>
  <c r="D23" i="30"/>
  <c r="D19" i="30"/>
  <c r="D15" i="30"/>
  <c r="D11" i="30"/>
  <c r="D21" i="30"/>
  <c r="O45" i="30"/>
  <c r="O65" i="30"/>
  <c r="O67" i="30"/>
  <c r="O75" i="30"/>
  <c r="O77" i="30"/>
  <c r="O84" i="30"/>
  <c r="O91" i="30"/>
  <c r="O93" i="30"/>
  <c r="O100" i="30"/>
  <c r="O107" i="30"/>
  <c r="O109" i="30"/>
  <c r="O116" i="30"/>
  <c r="O123" i="30"/>
  <c r="O125" i="30"/>
  <c r="O132" i="30"/>
  <c r="O154" i="30"/>
  <c r="O166" i="30"/>
  <c r="O133" i="32"/>
  <c r="O135" i="32"/>
  <c r="O197" i="32"/>
  <c r="O199" i="32"/>
  <c r="O164" i="29"/>
  <c r="O166" i="29"/>
  <c r="O168" i="29"/>
  <c r="O183" i="29"/>
  <c r="O192" i="29"/>
  <c r="O52" i="30"/>
  <c r="O54" i="30"/>
  <c r="O63" i="30"/>
  <c r="O73" i="30"/>
  <c r="O80" i="30"/>
  <c r="O82" i="30"/>
  <c r="O89" i="30"/>
  <c r="O96" i="30"/>
  <c r="O98" i="30"/>
  <c r="O105" i="30"/>
  <c r="O112" i="30"/>
  <c r="O114" i="30"/>
  <c r="O121" i="30"/>
  <c r="O128" i="30"/>
  <c r="O130" i="30"/>
  <c r="O137" i="30"/>
  <c r="O147" i="30"/>
  <c r="O149" i="30"/>
  <c r="O152" i="30"/>
  <c r="O164" i="30"/>
  <c r="O179" i="30"/>
  <c r="O181" i="30"/>
  <c r="O184" i="30"/>
  <c r="O192" i="30"/>
  <c r="O200" i="30"/>
  <c r="D8" i="32"/>
  <c r="O27" i="32"/>
  <c r="O60" i="32"/>
  <c r="O68" i="32"/>
  <c r="O125" i="32"/>
  <c r="O127" i="32"/>
  <c r="O189" i="32"/>
  <c r="O191" i="32"/>
  <c r="O38" i="29"/>
  <c r="O4" i="29" s="1"/>
  <c r="D12" i="30"/>
  <c r="O15" i="30"/>
  <c r="O162" i="30"/>
  <c r="O174" i="30"/>
  <c r="O187" i="30"/>
  <c r="O189" i="30"/>
  <c r="O195" i="30"/>
  <c r="O197" i="30"/>
  <c r="O117" i="32"/>
  <c r="O119" i="32"/>
  <c r="O181" i="32"/>
  <c r="O183" i="32"/>
  <c r="O190" i="31"/>
  <c r="O192" i="31"/>
  <c r="O18" i="32"/>
  <c r="O30" i="32"/>
  <c r="O40" i="32"/>
  <c r="O43" i="32"/>
  <c r="O55" i="32"/>
  <c r="O100" i="32"/>
  <c r="I4" i="33"/>
  <c r="O168" i="31"/>
  <c r="O177" i="31"/>
  <c r="O199" i="31"/>
  <c r="O23" i="32"/>
  <c r="O25" i="32"/>
  <c r="O28" i="32"/>
  <c r="O53" i="32"/>
  <c r="O65" i="32"/>
  <c r="O78" i="32"/>
  <c r="O93" i="32"/>
  <c r="O95" i="32"/>
  <c r="O98" i="32"/>
  <c r="O110" i="32"/>
  <c r="O120" i="32"/>
  <c r="O123" i="32"/>
  <c r="O128" i="32"/>
  <c r="O131" i="32"/>
  <c r="O136" i="32"/>
  <c r="O139" i="32"/>
  <c r="O144" i="32"/>
  <c r="O147" i="32"/>
  <c r="O152" i="32"/>
  <c r="O155" i="32"/>
  <c r="O160" i="32"/>
  <c r="O163" i="32"/>
  <c r="O168" i="32"/>
  <c r="O171" i="32"/>
  <c r="O176" i="32"/>
  <c r="O179" i="32"/>
  <c r="O184" i="32"/>
  <c r="O187" i="32"/>
  <c r="O192" i="32"/>
  <c r="O195" i="32"/>
  <c r="O200" i="32"/>
  <c r="O38" i="31"/>
  <c r="O4" i="31" s="1"/>
  <c r="O69" i="31"/>
  <c r="O166" i="31"/>
  <c r="O14" i="32"/>
  <c r="O46" i="32"/>
  <c r="O48" i="32"/>
  <c r="O51" i="32"/>
  <c r="O63" i="32"/>
  <c r="O76" i="32"/>
  <c r="O108" i="32"/>
  <c r="D8" i="31"/>
  <c r="D4" i="31" s="1"/>
  <c r="H3" i="31" s="1"/>
  <c r="D12" i="31"/>
  <c r="D16" i="31"/>
  <c r="D20" i="31"/>
  <c r="O155" i="31"/>
  <c r="O157" i="31"/>
  <c r="O171" i="31"/>
  <c r="O173" i="31"/>
  <c r="O182" i="31"/>
  <c r="O184" i="31"/>
  <c r="O193" i="31"/>
  <c r="O10" i="32"/>
  <c r="O19" i="32"/>
  <c r="O31" i="32"/>
  <c r="O33" i="32"/>
  <c r="O36" i="32"/>
  <c r="O41" i="32"/>
  <c r="O61" i="32"/>
  <c r="O71" i="32"/>
  <c r="O74" i="32"/>
  <c r="O86" i="32"/>
  <c r="O101" i="32"/>
  <c r="O103" i="32"/>
  <c r="O106" i="32"/>
  <c r="O118" i="32"/>
  <c r="O126" i="32"/>
  <c r="O134" i="32"/>
  <c r="O142" i="32"/>
  <c r="O150" i="32"/>
  <c r="O158" i="32"/>
  <c r="O166" i="32"/>
  <c r="O174" i="32"/>
  <c r="O182" i="32"/>
  <c r="O190" i="32"/>
  <c r="O198" i="32"/>
  <c r="I4" i="34"/>
  <c r="O153" i="31"/>
  <c r="O162" i="31"/>
  <c r="O169" i="31"/>
  <c r="O180" i="31"/>
  <c r="O191" i="31"/>
  <c r="O26" i="32"/>
  <c r="O39" i="32"/>
  <c r="O54" i="32"/>
  <c r="O56" i="32"/>
  <c r="O59" i="32"/>
  <c r="O84" i="32"/>
  <c r="O96" i="32"/>
  <c r="O116" i="32"/>
  <c r="O124" i="32"/>
  <c r="O132" i="32"/>
  <c r="O140" i="32"/>
  <c r="O148" i="32"/>
  <c r="O156" i="32"/>
  <c r="O164" i="32"/>
  <c r="O172" i="32"/>
  <c r="O180" i="32"/>
  <c r="O188" i="32"/>
  <c r="O196" i="32"/>
  <c r="D11" i="31"/>
  <c r="D15" i="31"/>
  <c r="D19" i="31"/>
  <c r="D23" i="31"/>
  <c r="O198" i="31"/>
  <c r="O200" i="31"/>
  <c r="O15" i="32"/>
  <c r="O24" i="32"/>
  <c r="O77" i="32"/>
  <c r="O79" i="32"/>
  <c r="O82" i="32"/>
  <c r="O94" i="32"/>
  <c r="O109" i="32"/>
  <c r="O111" i="32"/>
  <c r="O114" i="32"/>
  <c r="O158" i="31"/>
  <c r="O167" i="31"/>
  <c r="O174" i="31"/>
  <c r="O176" i="31"/>
  <c r="O185" i="31"/>
  <c r="I4" i="32"/>
  <c r="O22" i="32"/>
  <c r="O34" i="32"/>
  <c r="O47" i="32"/>
  <c r="O62" i="32"/>
  <c r="O64" i="32"/>
  <c r="O67" i="32"/>
  <c r="O72" i="32"/>
  <c r="O92" i="32"/>
  <c r="O104" i="32"/>
  <c r="O122" i="32"/>
  <c r="O130" i="32"/>
  <c r="O138" i="32"/>
  <c r="O146" i="32"/>
  <c r="O154" i="32"/>
  <c r="O162" i="32"/>
  <c r="O170" i="32"/>
  <c r="O178" i="32"/>
  <c r="O186" i="32"/>
  <c r="O194" i="32"/>
  <c r="O4" i="36"/>
  <c r="D17" i="33"/>
  <c r="O38" i="33"/>
  <c r="O171" i="33"/>
  <c r="O13" i="34"/>
  <c r="D18" i="34"/>
  <c r="O29" i="34"/>
  <c r="O37" i="34"/>
  <c r="O43" i="34"/>
  <c r="O51" i="34"/>
  <c r="O54" i="34"/>
  <c r="O57" i="34"/>
  <c r="O68" i="34"/>
  <c r="O89" i="34"/>
  <c r="O95" i="34"/>
  <c r="O121" i="34"/>
  <c r="O127" i="34"/>
  <c r="O153" i="34"/>
  <c r="O159" i="34"/>
  <c r="O185" i="34"/>
  <c r="O191" i="34"/>
  <c r="O163" i="33"/>
  <c r="O190" i="33"/>
  <c r="O192" i="33"/>
  <c r="O130" i="34"/>
  <c r="O133" i="34"/>
  <c r="O136" i="34"/>
  <c r="O147" i="34"/>
  <c r="O156" i="34"/>
  <c r="O162" i="34"/>
  <c r="O165" i="34"/>
  <c r="O168" i="34"/>
  <c r="O179" i="34"/>
  <c r="O188" i="34"/>
  <c r="O196" i="34"/>
  <c r="O69" i="33"/>
  <c r="O155" i="33"/>
  <c r="D23" i="34"/>
  <c r="D19" i="34"/>
  <c r="D15" i="34"/>
  <c r="D11" i="34"/>
  <c r="D20" i="34"/>
  <c r="D16" i="34"/>
  <c r="D12" i="34"/>
  <c r="D4" i="34" s="1"/>
  <c r="H3" i="34" s="1"/>
  <c r="D8" i="34"/>
  <c r="O69" i="34"/>
  <c r="O38" i="34"/>
  <c r="D10" i="34"/>
  <c r="O20" i="34"/>
  <c r="O25" i="34"/>
  <c r="O30" i="34"/>
  <c r="O33" i="34"/>
  <c r="O60" i="34"/>
  <c r="O81" i="34"/>
  <c r="O87" i="34"/>
  <c r="O113" i="34"/>
  <c r="O119" i="34"/>
  <c r="O145" i="34"/>
  <c r="O151" i="34"/>
  <c r="O177" i="34"/>
  <c r="O183" i="34"/>
  <c r="O194" i="34"/>
  <c r="I4" i="35"/>
  <c r="O12" i="33"/>
  <c r="O4" i="33" s="1"/>
  <c r="D16" i="33"/>
  <c r="O20" i="33"/>
  <c r="O147" i="33"/>
  <c r="O174" i="33"/>
  <c r="O16" i="34"/>
  <c r="O18" i="34"/>
  <c r="D21" i="34"/>
  <c r="O55" i="34"/>
  <c r="O58" i="34"/>
  <c r="O64" i="34"/>
  <c r="O75" i="34"/>
  <c r="O84" i="34"/>
  <c r="O90" i="34"/>
  <c r="O93" i="34"/>
  <c r="O96" i="34"/>
  <c r="O107" i="34"/>
  <c r="O116" i="34"/>
  <c r="O122" i="34"/>
  <c r="O125" i="34"/>
  <c r="O128" i="34"/>
  <c r="O139" i="34"/>
  <c r="O148" i="34"/>
  <c r="O154" i="34"/>
  <c r="O157" i="34"/>
  <c r="O160" i="34"/>
  <c r="O171" i="34"/>
  <c r="O180" i="34"/>
  <c r="O186" i="34"/>
  <c r="O189" i="34"/>
  <c r="O192" i="34"/>
  <c r="O197" i="34"/>
  <c r="O200" i="34"/>
  <c r="D23" i="33"/>
  <c r="D19" i="33"/>
  <c r="D15" i="33"/>
  <c r="D11" i="33"/>
  <c r="D6" i="33"/>
  <c r="D13" i="33"/>
  <c r="O17" i="33"/>
  <c r="D21" i="33"/>
  <c r="O29" i="33"/>
  <c r="O52" i="33"/>
  <c r="O67" i="33"/>
  <c r="O75" i="33"/>
  <c r="O77" i="33"/>
  <c r="O90" i="33"/>
  <c r="O92" i="33"/>
  <c r="O94" i="33"/>
  <c r="O107" i="33"/>
  <c r="O109" i="33"/>
  <c r="O122" i="33"/>
  <c r="O124" i="33"/>
  <c r="O126" i="33"/>
  <c r="O139" i="33"/>
  <c r="O141" i="33"/>
  <c r="O166" i="33"/>
  <c r="O168" i="33"/>
  <c r="O172" i="33"/>
  <c r="O178" i="33"/>
  <c r="O166" i="34"/>
  <c r="O169" i="34"/>
  <c r="O175" i="34"/>
  <c r="D10" i="33"/>
  <c r="D18" i="33"/>
  <c r="O195" i="33"/>
  <c r="O8" i="34"/>
  <c r="O4" i="34" s="1"/>
  <c r="D13" i="34"/>
  <c r="O42" i="34"/>
  <c r="O50" i="34"/>
  <c r="O56" i="34"/>
  <c r="O76" i="34"/>
  <c r="O82" i="34"/>
  <c r="O85" i="34"/>
  <c r="O88" i="34"/>
  <c r="O99" i="34"/>
  <c r="O108" i="34"/>
  <c r="O114" i="34"/>
  <c r="O117" i="34"/>
  <c r="O120" i="34"/>
  <c r="O131" i="34"/>
  <c r="O140" i="34"/>
  <c r="O146" i="34"/>
  <c r="O149" i="34"/>
  <c r="O152" i="34"/>
  <c r="O163" i="34"/>
  <c r="O172" i="34"/>
  <c r="O178" i="34"/>
  <c r="O181" i="34"/>
  <c r="O184" i="34"/>
  <c r="O37" i="33"/>
  <c r="O60" i="33"/>
  <c r="O83" i="33"/>
  <c r="O115" i="33"/>
  <c r="O150" i="33"/>
  <c r="O152" i="33"/>
  <c r="O187" i="33"/>
  <c r="O158" i="34"/>
  <c r="O161" i="34"/>
  <c r="O167" i="34"/>
  <c r="O190" i="34"/>
  <c r="O193" i="34"/>
  <c r="O198" i="34"/>
  <c r="D21" i="35"/>
  <c r="O52" i="35"/>
  <c r="O68" i="35"/>
  <c r="O97" i="35"/>
  <c r="O105" i="35"/>
  <c r="O113" i="35"/>
  <c r="O121" i="35"/>
  <c r="O185" i="35"/>
  <c r="O196" i="35"/>
  <c r="O199" i="35"/>
  <c r="O8" i="35"/>
  <c r="D14" i="35"/>
  <c r="O28" i="35"/>
  <c r="O4" i="35" s="1"/>
  <c r="O41" i="35"/>
  <c r="O43" i="35"/>
  <c r="O50" i="35"/>
  <c r="O57" i="35"/>
  <c r="O59" i="35"/>
  <c r="O66" i="35"/>
  <c r="O78" i="35"/>
  <c r="O100" i="35"/>
  <c r="O108" i="35"/>
  <c r="O116" i="35"/>
  <c r="O124" i="35"/>
  <c r="O127" i="35"/>
  <c r="O133" i="35"/>
  <c r="O138" i="35"/>
  <c r="O144" i="35"/>
  <c r="O147" i="35"/>
  <c r="O150" i="35"/>
  <c r="O155" i="35"/>
  <c r="O163" i="35"/>
  <c r="O166" i="35"/>
  <c r="O171" i="35"/>
  <c r="O177" i="35"/>
  <c r="O180" i="35"/>
  <c r="O188" i="35"/>
  <c r="O191" i="35"/>
  <c r="I4" i="36"/>
  <c r="D6" i="35"/>
  <c r="D9" i="35"/>
  <c r="O55" i="35"/>
  <c r="O64" i="35"/>
  <c r="O69" i="35"/>
  <c r="O76" i="35"/>
  <c r="O85" i="35"/>
  <c r="O90" i="35"/>
  <c r="O95" i="35"/>
  <c r="O103" i="35"/>
  <c r="O111" i="35"/>
  <c r="O119" i="35"/>
  <c r="O136" i="35"/>
  <c r="O141" i="35"/>
  <c r="O158" i="35"/>
  <c r="O161" i="35"/>
  <c r="O174" i="35"/>
  <c r="O183" i="35"/>
  <c r="D18" i="35"/>
  <c r="O83" i="35"/>
  <c r="O128" i="35"/>
  <c r="O153" i="35"/>
  <c r="O164" i="35"/>
  <c r="O167" i="35"/>
  <c r="O169" i="35"/>
  <c r="O181" i="35"/>
  <c r="O186" i="35"/>
  <c r="O192" i="35"/>
  <c r="O197" i="35"/>
  <c r="O35" i="35"/>
  <c r="O37" i="35"/>
  <c r="O44" i="35"/>
  <c r="O60" i="35"/>
  <c r="O72" i="35"/>
  <c r="O74" i="35"/>
  <c r="O81" i="35"/>
  <c r="O86" i="35"/>
  <c r="O98" i="35"/>
  <c r="O106" i="35"/>
  <c r="O114" i="35"/>
  <c r="O122" i="35"/>
  <c r="O125" i="35"/>
  <c r="O131" i="35"/>
  <c r="O134" i="35"/>
  <c r="O139" i="35"/>
  <c r="O145" i="35"/>
  <c r="O148" i="35"/>
  <c r="O156" i="35"/>
  <c r="O159" i="35"/>
  <c r="O172" i="35"/>
  <c r="O175" i="35"/>
  <c r="O178" i="35"/>
  <c r="O184" i="35"/>
  <c r="O189" i="35"/>
  <c r="D23" i="35"/>
  <c r="D19" i="35"/>
  <c r="D15" i="35"/>
  <c r="D11" i="35"/>
  <c r="D20" i="35"/>
  <c r="D16" i="35"/>
  <c r="D12" i="35"/>
  <c r="D8" i="35"/>
  <c r="D22" i="35"/>
  <c r="O91" i="35"/>
  <c r="O129" i="35"/>
  <c r="O142" i="35"/>
  <c r="O151" i="35"/>
  <c r="O195" i="34"/>
  <c r="O38" i="35"/>
  <c r="O47" i="35"/>
  <c r="O63" i="35"/>
  <c r="O84" i="35"/>
  <c r="O89" i="35"/>
  <c r="O94" i="35"/>
  <c r="O126" i="35"/>
  <c r="O132" i="35"/>
  <c r="O135" i="35"/>
  <c r="O137" i="35"/>
  <c r="O149" i="35"/>
  <c r="O154" i="35"/>
  <c r="O160" i="35"/>
  <c r="O165" i="35"/>
  <c r="O170" i="35"/>
  <c r="O176" i="35"/>
  <c r="O179" i="35"/>
  <c r="O182" i="35"/>
  <c r="O187" i="35"/>
  <c r="O195" i="35"/>
  <c r="O198" i="35"/>
  <c r="I4" i="37"/>
  <c r="O130" i="35"/>
  <c r="O162" i="35"/>
  <c r="O194" i="35"/>
  <c r="D8" i="36"/>
  <c r="D12" i="36"/>
  <c r="D16" i="36"/>
  <c r="D4" i="36" s="1"/>
  <c r="H3" i="36" s="1"/>
  <c r="D20" i="36"/>
  <c r="D6" i="37"/>
  <c r="O101" i="37"/>
  <c r="O103" i="37"/>
  <c r="O117" i="37"/>
  <c r="O119" i="37"/>
  <c r="O133" i="37"/>
  <c r="O135" i="37"/>
  <c r="O149" i="37"/>
  <c r="O151" i="37"/>
  <c r="O165" i="37"/>
  <c r="O167" i="37"/>
  <c r="O181" i="37"/>
  <c r="O183" i="37"/>
  <c r="I4" i="38"/>
  <c r="D7" i="37"/>
  <c r="D9" i="37"/>
  <c r="D13" i="37"/>
  <c r="D17" i="37"/>
  <c r="D21" i="37"/>
  <c r="O69" i="37"/>
  <c r="O4" i="37" s="1"/>
  <c r="O104" i="37"/>
  <c r="O106" i="37"/>
  <c r="O120" i="37"/>
  <c r="O122" i="37"/>
  <c r="O136" i="37"/>
  <c r="O138" i="37"/>
  <c r="O152" i="37"/>
  <c r="O154" i="37"/>
  <c r="O168" i="37"/>
  <c r="O170" i="37"/>
  <c r="O184" i="37"/>
  <c r="O186" i="37"/>
  <c r="O173" i="37"/>
  <c r="O175" i="37"/>
  <c r="O182" i="37"/>
  <c r="O189" i="37"/>
  <c r="O191" i="37"/>
  <c r="O187" i="37"/>
  <c r="D7" i="38"/>
  <c r="D9" i="38"/>
  <c r="D13" i="38"/>
  <c r="D17" i="38"/>
  <c r="D21" i="38"/>
  <c r="D8" i="38"/>
  <c r="D12" i="38"/>
  <c r="D16" i="38"/>
  <c r="D20" i="38"/>
  <c r="I4" i="39"/>
  <c r="D11" i="38"/>
  <c r="D15" i="38"/>
  <c r="D19" i="38"/>
  <c r="D23" i="38"/>
  <c r="D6" i="38"/>
  <c r="O173" i="38"/>
  <c r="O4" i="38" s="1"/>
  <c r="O184" i="38"/>
  <c r="O192" i="38"/>
  <c r="O194" i="38"/>
  <c r="D10" i="38"/>
  <c r="D14" i="38"/>
  <c r="D18" i="38"/>
  <c r="I4" i="40"/>
  <c r="O135" i="39"/>
  <c r="O154" i="39"/>
  <c r="O170" i="39"/>
  <c r="O186" i="39"/>
  <c r="D8" i="39"/>
  <c r="D4" i="39" s="1"/>
  <c r="H3" i="39" s="1"/>
  <c r="D12" i="39"/>
  <c r="D16" i="39"/>
  <c r="D20" i="39"/>
  <c r="O159" i="39"/>
  <c r="O175" i="39"/>
  <c r="O191" i="39"/>
  <c r="O148" i="39"/>
  <c r="O150" i="39"/>
  <c r="O157" i="39"/>
  <c r="O164" i="39"/>
  <c r="O166" i="39"/>
  <c r="O173" i="39"/>
  <c r="O180" i="39"/>
  <c r="O182" i="39"/>
  <c r="O189" i="39"/>
  <c r="O194" i="39"/>
  <c r="O119" i="39"/>
  <c r="O4" i="39" s="1"/>
  <c r="O121" i="39"/>
  <c r="O134" i="39"/>
  <c r="O136" i="39"/>
  <c r="O138" i="39"/>
  <c r="O146" i="39"/>
  <c r="O155" i="39"/>
  <c r="O162" i="39"/>
  <c r="O171" i="39"/>
  <c r="O178" i="39"/>
  <c r="O187" i="39"/>
  <c r="O192" i="39"/>
  <c r="O199" i="39"/>
  <c r="O38" i="40"/>
  <c r="O4" i="40" s="1"/>
  <c r="O69" i="40"/>
  <c r="O114" i="40"/>
  <c r="O144" i="40"/>
  <c r="O146" i="40"/>
  <c r="O171" i="40"/>
  <c r="O187" i="40"/>
  <c r="O178" i="40"/>
  <c r="O194" i="40"/>
  <c r="O122" i="40"/>
  <c r="O128" i="40"/>
  <c r="O130" i="40"/>
  <c r="O155" i="40"/>
  <c r="O161" i="40"/>
  <c r="O176" i="40"/>
  <c r="O183" i="40"/>
  <c r="O185" i="40"/>
  <c r="O192" i="40"/>
  <c r="O199" i="40"/>
  <c r="D6" i="40"/>
  <c r="D10" i="40"/>
  <c r="D14" i="40"/>
  <c r="D18" i="40"/>
  <c r="I4" i="41"/>
  <c r="D7" i="41"/>
  <c r="D9" i="41"/>
  <c r="D13" i="41"/>
  <c r="D17" i="41"/>
  <c r="D21" i="41"/>
  <c r="O38" i="41"/>
  <c r="O4" i="41" s="1"/>
  <c r="O64" i="41"/>
  <c r="O87" i="41"/>
  <c r="O132" i="41"/>
  <c r="O151" i="41"/>
  <c r="O177" i="41"/>
  <c r="O182" i="41"/>
  <c r="O192" i="41"/>
  <c r="O18" i="42"/>
  <c r="O150" i="42"/>
  <c r="O160" i="42"/>
  <c r="O192" i="42"/>
  <c r="O130" i="41"/>
  <c r="O137" i="41"/>
  <c r="O156" i="41"/>
  <c r="O158" i="41"/>
  <c r="O175" i="41"/>
  <c r="O185" i="41"/>
  <c r="O190" i="41"/>
  <c r="O195" i="41"/>
  <c r="O198" i="41"/>
  <c r="D21" i="42"/>
  <c r="D17" i="42"/>
  <c r="D13" i="42"/>
  <c r="D9" i="42"/>
  <c r="D7" i="42"/>
  <c r="D22" i="42"/>
  <c r="D18" i="42"/>
  <c r="D14" i="42"/>
  <c r="D10" i="42"/>
  <c r="D23" i="42"/>
  <c r="D19" i="42"/>
  <c r="D15" i="42"/>
  <c r="D11" i="42"/>
  <c r="D20" i="42"/>
  <c r="D16" i="42"/>
  <c r="D12" i="42"/>
  <c r="D8" i="42"/>
  <c r="O69" i="42"/>
  <c r="O38" i="42"/>
  <c r="O50" i="42"/>
  <c r="O161" i="42"/>
  <c r="O185" i="42"/>
  <c r="O137" i="42"/>
  <c r="O73" i="42"/>
  <c r="D6" i="42"/>
  <c r="O58" i="42"/>
  <c r="O9" i="42"/>
  <c r="O4" i="42" s="1"/>
  <c r="O21" i="42"/>
  <c r="O35" i="42"/>
  <c r="O62" i="42"/>
  <c r="O101" i="42"/>
  <c r="O110" i="42"/>
  <c r="O113" i="42"/>
  <c r="O129" i="42"/>
  <c r="O144" i="42"/>
  <c r="O186" i="42"/>
  <c r="O195" i="42"/>
  <c r="O198" i="42"/>
  <c r="D8" i="41"/>
  <c r="D12" i="41"/>
  <c r="D16" i="41"/>
  <c r="D20" i="41"/>
  <c r="O103" i="41"/>
  <c r="O135" i="41"/>
  <c r="O161" i="41"/>
  <c r="O188" i="41"/>
  <c r="O32" i="42"/>
  <c r="O57" i="42"/>
  <c r="O66" i="42"/>
  <c r="O89" i="42"/>
  <c r="O96" i="42"/>
  <c r="O105" i="42"/>
  <c r="O126" i="42"/>
  <c r="O138" i="42"/>
  <c r="O147" i="42"/>
  <c r="O58" i="41"/>
  <c r="O67" i="41"/>
  <c r="O79" i="41"/>
  <c r="O81" i="41"/>
  <c r="O90" i="41"/>
  <c r="O92" i="41"/>
  <c r="O94" i="41"/>
  <c r="O121" i="41"/>
  <c r="O140" i="41"/>
  <c r="O142" i="41"/>
  <c r="O159" i="41"/>
  <c r="O186" i="41"/>
  <c r="O10" i="42"/>
  <c r="O16" i="42"/>
  <c r="O39" i="42"/>
  <c r="O42" i="42"/>
  <c r="O60" i="42"/>
  <c r="O63" i="42"/>
  <c r="O70" i="42"/>
  <c r="O86" i="42"/>
  <c r="O99" i="42"/>
  <c r="O102" i="42"/>
  <c r="O174" i="42"/>
  <c r="O177" i="42"/>
  <c r="O180" i="42"/>
  <c r="O193" i="42"/>
  <c r="D11" i="41"/>
  <c r="D15" i="41"/>
  <c r="D19" i="41"/>
  <c r="D23" i="41"/>
  <c r="O45" i="41"/>
  <c r="O119" i="41"/>
  <c r="O145" i="41"/>
  <c r="O164" i="41"/>
  <c r="O196" i="41"/>
  <c r="I4" i="42"/>
  <c r="O13" i="42"/>
  <c r="O33" i="42"/>
  <c r="O51" i="42"/>
  <c r="O127" i="42"/>
  <c r="O145" i="42"/>
  <c r="O190" i="42"/>
  <c r="D6" i="41"/>
  <c r="O95" i="41"/>
  <c r="O124" i="41"/>
  <c r="O143" i="41"/>
  <c r="O169" i="41"/>
  <c r="O40" i="42"/>
  <c r="O45" i="42"/>
  <c r="O74" i="42"/>
  <c r="O83" i="42"/>
  <c r="O90" i="42"/>
  <c r="O97" i="42"/>
  <c r="O133" i="42"/>
  <c r="O142" i="42"/>
  <c r="O165" i="42"/>
  <c r="O175" i="42"/>
  <c r="O181" i="42"/>
  <c r="O30" i="42"/>
  <c r="O36" i="42"/>
  <c r="O48" i="42"/>
  <c r="O54" i="42"/>
  <c r="O68" i="42"/>
  <c r="O72" i="42"/>
  <c r="O87" i="42"/>
  <c r="O93" i="42"/>
  <c r="O107" i="42"/>
  <c r="O124" i="42"/>
  <c r="O130" i="42"/>
  <c r="O136" i="42"/>
  <c r="O141" i="42"/>
  <c r="O156" i="42"/>
  <c r="O162" i="42"/>
  <c r="O171" i="42"/>
  <c r="O184" i="42"/>
  <c r="O189" i="42"/>
  <c r="O11" i="42"/>
  <c r="O19" i="42"/>
  <c r="O25" i="42"/>
  <c r="O31" i="42"/>
  <c r="O43" i="42"/>
  <c r="O49" i="42"/>
  <c r="O75" i="42"/>
  <c r="O88" i="42"/>
  <c r="O108" i="42"/>
  <c r="O119" i="42"/>
  <c r="O125" i="42"/>
  <c r="O139" i="42"/>
  <c r="O151" i="42"/>
  <c r="O157" i="42"/>
  <c r="O172" i="42"/>
  <c r="O178" i="42"/>
  <c r="O187" i="42"/>
  <c r="O22" i="42"/>
  <c r="O28" i="42"/>
  <c r="O37" i="42"/>
  <c r="O41" i="42"/>
  <c r="O46" i="42"/>
  <c r="O55" i="42"/>
  <c r="O61" i="42"/>
  <c r="O79" i="42"/>
  <c r="O85" i="42"/>
  <c r="O100" i="42"/>
  <c r="O111" i="42"/>
  <c r="O116" i="42"/>
  <c r="O122" i="42"/>
  <c r="O131" i="42"/>
  <c r="O148" i="42"/>
  <c r="O154" i="42"/>
  <c r="O163" i="42"/>
  <c r="O176" i="42"/>
  <c r="O26" i="42"/>
  <c r="O52" i="42"/>
  <c r="O64" i="42"/>
  <c r="O76" i="42"/>
  <c r="O82" i="42"/>
  <c r="O91" i="42"/>
  <c r="O103" i="42"/>
  <c r="O114" i="42"/>
  <c r="O120" i="42"/>
  <c r="O134" i="42"/>
  <c r="O140" i="42"/>
  <c r="O152" i="42"/>
  <c r="O167" i="42"/>
  <c r="O173" i="42"/>
  <c r="O199" i="42"/>
  <c r="O12" i="42"/>
  <c r="O20" i="42"/>
  <c r="O23" i="42"/>
  <c r="O44" i="42"/>
  <c r="O56" i="42"/>
  <c r="O67" i="42"/>
  <c r="O80" i="42"/>
  <c r="O95" i="42"/>
  <c r="O106" i="42"/>
  <c r="O112" i="42"/>
  <c r="O117" i="42"/>
  <c r="O132" i="42"/>
  <c r="O143" i="42"/>
  <c r="O149" i="42"/>
  <c r="O158" i="42"/>
  <c r="O164" i="42"/>
  <c r="O170" i="42"/>
  <c r="O179" i="42"/>
  <c r="O191" i="42"/>
  <c r="O196" i="42"/>
  <c r="O15" i="42"/>
  <c r="O29" i="42"/>
  <c r="O47" i="42"/>
  <c r="O53" i="42"/>
  <c r="O59" i="42"/>
  <c r="O65" i="42"/>
  <c r="O71" i="42"/>
  <c r="O77" i="42"/>
  <c r="O92" i="42"/>
  <c r="O98" i="42"/>
  <c r="O104" i="42"/>
  <c r="O109" i="42"/>
  <c r="O123" i="42"/>
  <c r="O135" i="42"/>
  <c r="O146" i="42"/>
  <c r="O155" i="42"/>
  <c r="O168" i="42"/>
  <c r="O183" i="42"/>
  <c r="O188" i="42"/>
  <c r="O194" i="42"/>
  <c r="O200" i="42"/>
  <c r="O9" i="3" l="1"/>
  <c r="G2" i="2" s="1"/>
  <c r="D9" i="3"/>
  <c r="M3" i="36"/>
  <c r="O3" i="36" s="1"/>
  <c r="K3" i="36"/>
  <c r="K3" i="34"/>
  <c r="M3" i="34"/>
  <c r="O3" i="34" s="1"/>
  <c r="K3" i="39"/>
  <c r="M3" i="39"/>
  <c r="O3" i="39" s="1"/>
  <c r="K3" i="31"/>
  <c r="M3" i="31" s="1"/>
  <c r="O3" i="31" s="1"/>
  <c r="D4" i="37"/>
  <c r="H3" i="37" s="1"/>
  <c r="D4" i="38"/>
  <c r="H3" i="38" s="1"/>
  <c r="D4" i="30"/>
  <c r="H3" i="30" s="1"/>
  <c r="D4" i="41"/>
  <c r="H3" i="41" s="1"/>
  <c r="D4" i="42"/>
  <c r="H3" i="42" s="1"/>
  <c r="D4" i="35"/>
  <c r="H3" i="35" s="1"/>
  <c r="D4" i="32"/>
  <c r="H3" i="32" s="1"/>
  <c r="D4" i="40"/>
  <c r="H3" i="40" s="1"/>
  <c r="H3" i="28"/>
  <c r="H3" i="29"/>
  <c r="D4" i="33"/>
  <c r="H3" i="33" s="1"/>
  <c r="B5" i="3" l="1"/>
  <c r="B6" i="3" s="1"/>
  <c r="B7" i="3" s="1"/>
  <c r="B8" i="3" s="1"/>
  <c r="K3" i="41"/>
  <c r="M3" i="41" s="1"/>
  <c r="O3" i="41" s="1"/>
  <c r="K3" i="33"/>
  <c r="M3" i="33" s="1"/>
  <c r="O3" i="33" s="1"/>
  <c r="E2" i="2"/>
  <c r="H2" i="2" s="1"/>
  <c r="M3" i="28"/>
  <c r="O3" i="28" s="1"/>
  <c r="K3" i="28"/>
  <c r="K3" i="42"/>
  <c r="M3" i="42" s="1"/>
  <c r="O3" i="42" s="1"/>
  <c r="K3" i="30"/>
  <c r="M3" i="30" s="1"/>
  <c r="O3" i="30" s="1"/>
  <c r="K3" i="40"/>
  <c r="M3" i="40" s="1"/>
  <c r="O3" i="40" s="1"/>
  <c r="M3" i="29"/>
  <c r="O3" i="29" s="1"/>
  <c r="K3" i="29"/>
  <c r="K3" i="32"/>
  <c r="M3" i="32" s="1"/>
  <c r="O3" i="32" s="1"/>
  <c r="K3" i="35"/>
  <c r="M3" i="35" s="1"/>
  <c r="O3" i="35" s="1"/>
  <c r="K3" i="38"/>
  <c r="M3" i="38" s="1"/>
  <c r="O3" i="38" s="1"/>
  <c r="M3" i="37"/>
  <c r="O3" i="37" s="1"/>
  <c r="K3" i="37"/>
  <c r="I2" i="2" l="1"/>
  <c r="J2" i="2" l="1"/>
  <c r="K2" i="2" s="1"/>
</calcChain>
</file>

<file path=xl/sharedStrings.xml><?xml version="1.0" encoding="utf-8"?>
<sst xmlns="http://schemas.openxmlformats.org/spreadsheetml/2006/main" count="1871" uniqueCount="138">
  <si>
    <t>ICD9CM</t>
  </si>
  <si>
    <t>Operation</t>
  </si>
  <si>
    <t>เลือก ICD9CM</t>
  </si>
  <si>
    <t>Level</t>
  </si>
  <si>
    <t>LC</t>
  </si>
  <si>
    <t>MC</t>
  </si>
  <si>
    <t>CC</t>
  </si>
  <si>
    <t>DC</t>
  </si>
  <si>
    <t>IC</t>
  </si>
  <si>
    <t>TC</t>
  </si>
  <si>
    <t>PM</t>
  </si>
  <si>
    <t>แบบฟอร์มอัตราค่าบริการสาธารณสุข</t>
  </si>
  <si>
    <t>ความหมายการผ่าตัด:</t>
  </si>
  <si>
    <t>Costing Model</t>
  </si>
  <si>
    <t>Pricing Model</t>
  </si>
  <si>
    <t>นาที</t>
  </si>
  <si>
    <t>Direct Cost  (LC+MC+CC)</t>
  </si>
  <si>
    <t>Indirect  Cost  (20% of Direct Cost)</t>
  </si>
  <si>
    <t>Total Cost</t>
  </si>
  <si>
    <t>Price Model</t>
  </si>
  <si>
    <t>ค่าแรง  (Labor Cost: LC)</t>
  </si>
  <si>
    <t>วัสดุสิ้นเปลือง และค่าเวชภัณฑ์ (Material Cost: MC)</t>
  </si>
  <si>
    <t>ค่าลงทุน (Capital Cost: CC)</t>
  </si>
  <si>
    <t>บุคลากรที่ให้บริการ</t>
  </si>
  <si>
    <t>จำนวน (คน)</t>
  </si>
  <si>
    <t>หน่วยค่าแรง</t>
  </si>
  <si>
    <t>ค่าแรง (บาท)</t>
  </si>
  <si>
    <t>รายการ</t>
  </si>
  <si>
    <t>ราคาต่อหน่วย</t>
  </si>
  <si>
    <t>หน่วย</t>
  </si>
  <si>
    <t>จำนวนที่ใช้</t>
  </si>
  <si>
    <t>ต้นทุน (บาท)</t>
  </si>
  <si>
    <t>ราคาครุภัณฑ์ (บาท)</t>
  </si>
  <si>
    <t>Maintenance 6%</t>
  </si>
  <si>
    <t xml:space="preserve">ค่าเสื่อมราคาต่อปี (บาท) </t>
  </si>
  <si>
    <t>ต้นทุนครุภัณฑ์ค่าเสื่อม(วัน)</t>
  </si>
  <si>
    <t>ต้นทุนครุภัณฑ์ (บาท)</t>
  </si>
  <si>
    <t>แพทย์ศัลยศาสตร์</t>
  </si>
  <si>
    <t>MC-01. อุปกรณ์พื้นฐานสำหรับเตรียมและทำความสะอาดห้องห้องผ่าตัด</t>
  </si>
  <si>
    <t>แพทย์สูติศาสตร์-นรีวิทยา</t>
  </si>
  <si>
    <t>CC-01. ครุภัณฑ์ประกอบห้องผ่าตัด</t>
  </si>
  <si>
    <t>แพทย์ออร์โธปิดิกส์</t>
  </si>
  <si>
    <t>แพทย์จักษุวิทยา</t>
  </si>
  <si>
    <t>แพทย์โสต ศอ นาสิกวิทยา</t>
  </si>
  <si>
    <t>3.เครื่องปรับอากาศ</t>
  </si>
  <si>
    <t>แพทย์วิสัญญีวิทยา</t>
  </si>
  <si>
    <t>แพทย์กุมารเวชศาสตร์</t>
  </si>
  <si>
    <t>MC-02. อุปกรณ์พื้นฐานสำหรับเตรียมผู้ป่วยก่อนผ่าตัด</t>
  </si>
  <si>
    <t>แพทย์อายุรศาสตร์</t>
  </si>
  <si>
    <t>แพทย์จิตวิทยา</t>
  </si>
  <si>
    <t>แพทย์ GP</t>
  </si>
  <si>
    <t>พยาบาลวิชาชีพ Asistant</t>
  </si>
  <si>
    <t>พยาบาลวิชาชีพ Scrub</t>
  </si>
  <si>
    <t>พยาบาลวิชาชีพ Circulate</t>
  </si>
  <si>
    <t>พนักงานช่วยการพยาบาล</t>
  </si>
  <si>
    <t>ผู้ช่วยพยาบาล</t>
  </si>
  <si>
    <t>MC-03. อุปกรณ์พื้นฐานสำหรับเตรียมทีมบุคลาการที่จะทำผ่าตัด</t>
  </si>
  <si>
    <t>พนักงานช่วยเหลือคนไข้</t>
  </si>
  <si>
    <t>พนักงานห้องผ่าตัด</t>
  </si>
  <si>
    <t>นักเทคโนโลยีหัวใจและทรวงอก</t>
  </si>
  <si>
    <t>ช่องสีขาว สามารถแก้ไขข้อมูลได้ ส่วนช่องอื่นๆ แก้ไขข้อมูลไม่ได้</t>
  </si>
  <si>
    <t>Link สารบัญ MC</t>
  </si>
  <si>
    <t>https://docs.google.com/spreadsheets/d/1HSzzYf1BZ1Q-Wlxi7huHqr1TGVUfOBjj6_T7D1c3EUA</t>
  </si>
  <si>
    <t>MC-04. ถุงมือสำหรับทีมที่ใช้ในการทำผ่าตัด</t>
  </si>
  <si>
    <t>CC-02. เครื่องมือและอุปกรณ์พื้นฐาน</t>
  </si>
  <si>
    <t>Link สารบัญ CC</t>
  </si>
  <si>
    <t>https://docs.google.com/spreadsheets/d/1vwnpDtQFT0XiPrL6UbKhrMuGSdT1W4zrR6fXf16Suvg</t>
  </si>
  <si>
    <t>Link สารบัญ เครื่องมือผ่าตัด</t>
  </si>
  <si>
    <t>https://drive.google.com/drive/folders/1hgcWGJhIPPdk9XwpihuMbl4xfknHonBH</t>
  </si>
  <si>
    <t xml:space="preserve">MC-05. ค่าชุดเสื้อกาวน์ผ่าตัด </t>
  </si>
  <si>
    <t>CC-03. Advance Instrument Surgery</t>
  </si>
  <si>
    <t xml:space="preserve">MC-06. ค่าชุดผ้าประกอบการผ่าตัด   </t>
  </si>
  <si>
    <t xml:space="preserve">MC-07. สารน้ำและน้ำยาฟอกหรือทาฆ่าเชื้อแผลผ่าตัด </t>
  </si>
  <si>
    <t>1.Povidone iodine,10%-450 ml</t>
  </si>
  <si>
    <t>MC-08. ค่าเครื่องมือผ่าตัด (ราคาส่งนึ่งแต่ละครั้งต่อ Set / Pack)</t>
  </si>
  <si>
    <t>1.Set Scrub</t>
  </si>
  <si>
    <t xml:space="preserve">MC-09. วัสดุสื้นเปลืองทางการแพทย์ </t>
  </si>
  <si>
    <t xml:space="preserve">MC-10. Material และไหมเย็บผ่าตัด </t>
  </si>
  <si>
    <t>3.ใบมีดผ่าตัด เบอร์ 23</t>
  </si>
  <si>
    <t>MC-11. วัสดุุระบายแผลผ่าตัด</t>
  </si>
  <si>
    <t xml:space="preserve">MC-12. วัสดุติดแผลผ่าตัด </t>
  </si>
  <si>
    <t>MC-13. เครื่องมือชนิดพิเศษ Accessory for Advance Surgery</t>
  </si>
  <si>
    <t>ประเภทผ่าตัด</t>
  </si>
  <si>
    <t>1.ไม้ทำความสะอาดพื้น595</t>
  </si>
  <si>
    <t>2.ผ้าทำความสะอาดพื้น</t>
  </si>
  <si>
    <t>1.เตียงผ่าตัด และ อุปกรณ์เตียง</t>
  </si>
  <si>
    <t>3.สี่เหลี่ยมเล็ก</t>
  </si>
  <si>
    <t>2.โคมไฟผ่าตัดใหญ่โคมคู่ขนาดไม่น้อยกว่า 130,000 ลักซ์ หลอดแอลอีดี</t>
  </si>
  <si>
    <t>4.ถุงขยะแดงใหญ่</t>
  </si>
  <si>
    <t>5.ถุงใส่ผ้าซับโลหิต</t>
  </si>
  <si>
    <t>4.X-Ray Box</t>
  </si>
  <si>
    <t>5.Computer ดู CT-Scan</t>
  </si>
  <si>
    <t>6.โต๊ะจัดเครื่องมือโต๊ะหลัก</t>
  </si>
  <si>
    <t>7.โต๊ะจัดเครื่องผ้า</t>
  </si>
  <si>
    <t>8.โต๊ะแต่งตัว</t>
  </si>
  <si>
    <t>9.เมโย stand วาง Set Scrub</t>
  </si>
  <si>
    <t>10.เมโย stand จัดเครื่องส่งขณะผ่าตัด</t>
  </si>
  <si>
    <t>11.ขาวางอ่างแบบเดี๋ยว</t>
  </si>
  <si>
    <t>12.ขาวางอ่างแบบคู่</t>
  </si>
  <si>
    <t>13.เก้าอี้กลมแบบล้อเลื่อนแพทย์ผ่าตัด</t>
  </si>
  <si>
    <t>14.เก้าอี้กลมแบบล้อเลื่อน Curculate</t>
  </si>
  <si>
    <t xml:space="preserve">15.เสาน้ำเกลือ </t>
  </si>
  <si>
    <t xml:space="preserve">1.ผ้าถุง </t>
  </si>
  <si>
    <t>2.เสื้อ</t>
  </si>
  <si>
    <t>3.หมวกตัวหนอน</t>
  </si>
  <si>
    <t>1.เสื้อ</t>
  </si>
  <si>
    <t>2.Mask เกี่ยวหู</t>
  </si>
  <si>
    <t>3.เอี้ยมดิสโพส</t>
  </si>
  <si>
    <t>4.หมวกตัวหนอน</t>
  </si>
  <si>
    <t>5.face shield</t>
  </si>
  <si>
    <t>6.Leg Cover</t>
  </si>
  <si>
    <t>1.Surgical glove</t>
  </si>
  <si>
    <t>2.Surgical  glove (Scrub)</t>
  </si>
  <si>
    <t>1.Surgical gown</t>
  </si>
  <si>
    <t>2.Povidone iodine Scrub,7.5%-500 ml</t>
  </si>
  <si>
    <t>3.0.5%Chlorhexidine in Alcohol 450 ml</t>
  </si>
  <si>
    <t>4.Hibiscrub (Chlorhexidine gluconate),4% - 5 litre</t>
  </si>
  <si>
    <t>5.Lidocaine HCl inj,2%-50 ml</t>
  </si>
  <si>
    <t>6.Normal Saline 1000 cc.</t>
  </si>
  <si>
    <t>2.Set Brain</t>
  </si>
  <si>
    <t>3.Set Micro Neuro</t>
  </si>
  <si>
    <t>4.Set Handpice</t>
  </si>
  <si>
    <t>5.ชุดเลื่อยตัดกระโหลก</t>
  </si>
  <si>
    <t>6.ถาดNeuro</t>
  </si>
  <si>
    <t>7.อ่างใหญ่</t>
  </si>
  <si>
    <t>1.Skin marker</t>
  </si>
  <si>
    <t>2.ผ้าก๊อซ สเตอร์ไรด์ 4*4   (10 อัน)</t>
  </si>
  <si>
    <t>4.ใบมีดผ่าตัด เบอร์ 15</t>
  </si>
  <si>
    <t>ระยะเวลา</t>
  </si>
  <si>
    <t>บาท</t>
  </si>
  <si>
    <t>ช่องสีขาว สามารถแก้ไขข้อมูลได้ ส่วนช่องอื่น ๆ แก้ไขข้อมูลไม่ได้</t>
  </si>
  <si>
    <t xml:space="preserve">MC-09. วัสดุสิ้นเปลืองทางการแพทย์ </t>
  </si>
  <si>
    <t>แบบฟอร์มคำนวณต้นทุนค่าบริการสาธารณสุข</t>
  </si>
  <si>
    <t>ระบุ ICD9CM</t>
  </si>
  <si>
    <t>Name</t>
  </si>
  <si>
    <t>Time</t>
  </si>
  <si>
    <t>ICD9CM_XX.XX</t>
  </si>
  <si>
    <t>เลือก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</si>
</sst>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3" formatCode="_-* #,##0.00_-;\-* #,##0.00_-;_-* &quot;-&quot;??_-;_-@_-"/>
    <numFmt numFmtId="164" formatCode="_-&quot; &quot;* #,##0.00_-;\-&quot; &quot;* #,##0.00_-;_-&quot; &quot;* &quot;-&quot;??_-;_-@_-"/>
    <numFmt numFmtId="165" formatCode="#,##0.0"/>
    <numFmt numFmtId="166" formatCode="#,##0.00;\(#,##0.00\)"/>
    <numFmt numFmtId="167" formatCode="_-* #,##0.00_-;\-* #,##0.00_-;_-* &quot;-&quot;??_-;_-@"/>
  </numFmts>
  <fonts count="38" x14ac:knownFonts="1">
    <font>
      <sz val="14"/>
      <color rgb="FF000000"/>
      <name val="Calibri"/>
      <scheme val="minor"/>
    </font>
    <font>
      <b/>
      <sz val="10"/>
      <color theme="1"/>
      <name val="Tahoma"/>
      <family val="2"/>
    </font>
    <font>
      <b/>
      <sz val="10"/>
      <color theme="0"/>
      <name val="Tahoma"/>
      <family val="2"/>
    </font>
    <font>
      <b/>
      <sz val="10"/>
      <color rgb="FFFFFFFF"/>
      <name val="Tahoma"/>
      <family val="2"/>
    </font>
    <font>
      <b/>
      <sz val="14"/>
      <color rgb="FFFFFFFF"/>
      <name val="Tahoma"/>
      <family val="2"/>
    </font>
    <font>
      <b/>
      <sz val="14"/>
      <color theme="1"/>
      <name val="Tahoma"/>
      <family val="2"/>
    </font>
    <font>
      <b/>
      <sz val="24"/>
      <color theme="0"/>
      <name val="Tahoma"/>
      <family val="2"/>
    </font>
    <font>
      <b/>
      <sz val="14"/>
      <color theme="0"/>
      <name val="Tahoma"/>
      <family val="2"/>
    </font>
    <font>
      <b/>
      <sz val="11"/>
      <color theme="0"/>
      <name val="Tahoma"/>
      <family val="2"/>
    </font>
    <font>
      <b/>
      <sz val="11"/>
      <color rgb="FFFFFFFF"/>
      <name val="Tahoma"/>
      <family val="2"/>
    </font>
    <font>
      <sz val="11"/>
      <color theme="1"/>
      <name val="Tahoma"/>
      <family val="2"/>
    </font>
    <font>
      <sz val="11"/>
      <color theme="0"/>
      <name val="Tahoma"/>
      <family val="2"/>
    </font>
    <font>
      <b/>
      <sz val="11"/>
      <color theme="1"/>
      <name val="Tahoma"/>
      <family val="2"/>
    </font>
    <font>
      <sz val="14"/>
      <color theme="1"/>
      <name val="Tahoma"/>
      <family val="2"/>
    </font>
    <font>
      <sz val="14"/>
      <color rgb="FF0000FF"/>
      <name val="Tahoma"/>
      <family val="2"/>
    </font>
    <font>
      <u/>
      <sz val="9"/>
      <color theme="1"/>
      <name val="Tahoma"/>
      <family val="2"/>
    </font>
    <font>
      <u/>
      <sz val="9"/>
      <color rgb="FF000000"/>
      <name val="Tahoma"/>
      <family val="2"/>
    </font>
    <font>
      <sz val="14"/>
      <color theme="1"/>
      <name val="Calibri"/>
      <family val="2"/>
    </font>
    <font>
      <sz val="11"/>
      <color rgb="FF000000"/>
      <name val="Tahoma"/>
      <family val="2"/>
    </font>
    <font>
      <u/>
      <sz val="11"/>
      <color rgb="FF000000"/>
      <name val="Tahoma"/>
      <family val="2"/>
    </font>
    <font>
      <b/>
      <sz val="12"/>
      <color rgb="FFFFFFFF"/>
      <name val="Tahoma"/>
      <family val="2"/>
    </font>
    <font>
      <b/>
      <sz val="12"/>
      <color theme="1"/>
      <name val="Tahoma"/>
      <family val="2"/>
    </font>
    <font>
      <sz val="12"/>
      <color rgb="FF000000"/>
      <name val="Tahoma"/>
      <family val="2"/>
    </font>
    <font>
      <b/>
      <sz val="12"/>
      <color theme="0"/>
      <name val="Tahoma"/>
      <family val="2"/>
    </font>
    <font>
      <sz val="12"/>
      <color theme="1"/>
      <name val="Tahoma"/>
      <family val="2"/>
    </font>
    <font>
      <sz val="12"/>
      <color theme="0"/>
      <name val="Tahoma"/>
      <family val="2"/>
    </font>
    <font>
      <sz val="12"/>
      <color rgb="FF0000FF"/>
      <name val="Tahoma"/>
      <family val="2"/>
    </font>
    <font>
      <u/>
      <sz val="12"/>
      <color theme="1"/>
      <name val="Tahoma"/>
      <family val="2"/>
    </font>
    <font>
      <u/>
      <sz val="8"/>
      <color rgb="FF000000"/>
      <name val="Tahoma"/>
      <family val="2"/>
    </font>
    <font>
      <sz val="18"/>
      <color rgb="FF000000"/>
      <name val="Tahoma"/>
      <family val="2"/>
    </font>
    <font>
      <b/>
      <sz val="36"/>
      <color rgb="FF000000"/>
      <name val="Tahoma"/>
      <family val="2"/>
    </font>
    <font>
      <b/>
      <sz val="18"/>
      <color rgb="FFFFFFFF"/>
      <name val="Tahoma"/>
      <family val="2"/>
    </font>
    <font>
      <b/>
      <sz val="18"/>
      <color theme="1"/>
      <name val="Tahoma"/>
      <family val="2"/>
    </font>
    <font>
      <b/>
      <sz val="12"/>
      <color rgb="FF000000"/>
      <name val="Tahoma"/>
      <family val="2"/>
    </font>
    <font>
      <b/>
      <sz val="12"/>
      <name val="Tahoma"/>
      <family val="2"/>
    </font>
    <font>
      <b/>
      <sz val="22"/>
      <color rgb="FF000000"/>
      <name val="Tahoma"/>
      <family val="2"/>
    </font>
    <font>
      <sz val="12"/>
      <name val="Tahoma"/>
      <family val="2"/>
    </font>
    <font>
      <sz val="14"/>
      <color rgb="FF000000"/>
      <name val="Calibri"/>
      <family val="2"/>
      <scheme val="minor"/>
    </font>
  </fonts>
  <fills count="4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1"/>
        <bgColor theme="1"/>
      </patternFill>
    </fill>
    <fill>
      <patternFill patternType="solid">
        <fgColor rgb="FFFF0000"/>
        <bgColor rgb="FFFF0000"/>
      </patternFill>
    </fill>
    <fill>
      <patternFill patternType="solid">
        <fgColor rgb="FFFFFF00"/>
        <bgColor rgb="FFFFFF00"/>
      </patternFill>
    </fill>
    <fill>
      <patternFill patternType="solid">
        <fgColor rgb="FF274E13"/>
        <bgColor rgb="FF274E13"/>
      </patternFill>
    </fill>
    <fill>
      <patternFill patternType="solid">
        <fgColor rgb="FF999999"/>
        <bgColor rgb="FF999999"/>
      </patternFill>
    </fill>
    <fill>
      <patternFill patternType="solid">
        <fgColor rgb="FFB7E1CD"/>
        <bgColor rgb="FFB7E1CD"/>
      </patternFill>
    </fill>
    <fill>
      <patternFill patternType="solid">
        <fgColor rgb="FF6AA84F"/>
        <bgColor rgb="FF6AA84F"/>
      </patternFill>
    </fill>
    <fill>
      <patternFill patternType="solid">
        <fgColor rgb="FF267603"/>
        <bgColor rgb="FF267603"/>
      </patternFill>
    </fill>
    <fill>
      <patternFill patternType="solid">
        <fgColor theme="0"/>
        <bgColor theme="0"/>
      </patternFill>
    </fill>
    <fill>
      <patternFill patternType="solid">
        <fgColor rgb="FF38761D"/>
        <bgColor rgb="FF38761D"/>
      </patternFill>
    </fill>
    <fill>
      <patternFill patternType="solid">
        <fgColor rgb="FF990000"/>
        <bgColor rgb="FF990000"/>
      </patternFill>
    </fill>
    <fill>
      <patternFill patternType="solid">
        <fgColor rgb="FF1C4587"/>
        <bgColor rgb="FF1C4587"/>
      </patternFill>
    </fill>
    <fill>
      <patternFill patternType="solid">
        <fgColor rgb="FFB99115"/>
        <bgColor rgb="FFB99115"/>
      </patternFill>
    </fill>
    <fill>
      <patternFill patternType="solid">
        <fgColor rgb="FFCC0000"/>
        <bgColor rgb="FFCC0000"/>
      </patternFill>
    </fill>
    <fill>
      <patternFill patternType="solid">
        <fgColor rgb="FF1155CC"/>
        <bgColor rgb="FF1155CC"/>
      </patternFill>
    </fill>
    <fill>
      <patternFill patternType="solid">
        <fgColor rgb="FFF1C232"/>
        <bgColor rgb="FFF1C232"/>
      </patternFill>
    </fill>
    <fill>
      <patternFill patternType="solid">
        <fgColor rgb="FFF4DFDF"/>
        <bgColor rgb="FFF4DFDF"/>
      </patternFill>
    </fill>
    <fill>
      <patternFill patternType="solid">
        <fgColor rgb="FF3C78D8"/>
        <bgColor rgb="FF3C78D8"/>
      </patternFill>
    </fill>
    <fill>
      <patternFill patternType="solid">
        <fgColor rgb="FF6D9EEB"/>
        <bgColor rgb="FF6D9EEB"/>
      </patternFill>
    </fill>
    <fill>
      <patternFill patternType="solid">
        <fgColor rgb="FFFFF2CC"/>
        <bgColor rgb="FFFFF2CC"/>
      </patternFill>
    </fill>
    <fill>
      <patternFill patternType="solid">
        <fgColor rgb="FFFFC000"/>
        <bgColor theme="0"/>
      </patternFill>
    </fill>
    <fill>
      <patternFill patternType="solid">
        <fgColor rgb="FFFFC000"/>
        <bgColor rgb="FFFF0000"/>
      </patternFill>
    </fill>
    <fill>
      <patternFill patternType="solid">
        <fgColor rgb="FFFFC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theme="0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00"/>
      </patternFill>
    </fill>
    <fill>
      <patternFill patternType="solid">
        <fgColor theme="7" tint="0.79998168889431442"/>
        <bgColor rgb="FFB7E1CD"/>
      </patternFill>
    </fill>
    <fill>
      <patternFill patternType="solid">
        <fgColor theme="7" tint="0.39997558519241921"/>
        <bgColor rgb="FFFFFF00"/>
      </patternFill>
    </fill>
    <fill>
      <patternFill patternType="solid">
        <fgColor theme="7" tint="0.39997558519241921"/>
        <bgColor rgb="FFB7E1CD"/>
      </patternFill>
    </fill>
    <fill>
      <patternFill patternType="solid">
        <fgColor rgb="FFFFC000"/>
        <bgColor rgb="FFB7E1CD"/>
      </patternFill>
    </fill>
    <fill>
      <patternFill patternType="solid">
        <fgColor rgb="FF00B050"/>
        <bgColor theme="0"/>
      </patternFill>
    </fill>
    <fill>
      <patternFill patternType="solid">
        <fgColor rgb="FF00B050"/>
        <bgColor rgb="FFFFFF00"/>
      </patternFill>
    </fill>
    <fill>
      <patternFill patternType="solid">
        <fgColor rgb="FF00B050"/>
        <bgColor rgb="FFB7E1CD"/>
      </patternFill>
    </fill>
    <fill>
      <patternFill patternType="solid">
        <fgColor rgb="FFFF7C80"/>
        <bgColor rgb="FF990000"/>
      </patternFill>
    </fill>
    <fill>
      <patternFill patternType="solid">
        <fgColor rgb="FFFF7C80"/>
        <bgColor rgb="FFCC0000"/>
      </patternFill>
    </fill>
    <fill>
      <patternFill patternType="solid">
        <fgColor rgb="FFFF5050"/>
        <bgColor rgb="FF990000"/>
      </patternFill>
    </fill>
    <fill>
      <patternFill patternType="solid">
        <fgColor rgb="FFFF5050"/>
        <bgColor indexed="64"/>
      </patternFill>
    </fill>
    <fill>
      <patternFill patternType="solid">
        <fgColor rgb="FF00B050"/>
        <bgColor rgb="FFFF0000"/>
      </patternFill>
    </fill>
    <fill>
      <patternFill patternType="solid">
        <fgColor theme="5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37" fillId="0" borderId="0" applyFont="0" applyFill="0" applyBorder="0" applyAlignment="0" applyProtection="0"/>
  </cellStyleXfs>
  <cellXfs count="192">
    <xf numFmtId="0" fontId="0" fillId="0" borderId="0" xfId="0"/>
    <xf numFmtId="49" fontId="4" fillId="4" borderId="0" xfId="0" applyNumberFormat="1" applyFont="1" applyFill="1" applyAlignment="1">
      <alignment horizontal="center" vertical="center"/>
    </xf>
    <xf numFmtId="0" fontId="5" fillId="7" borderId="0" xfId="0" applyFont="1" applyFill="1" applyAlignment="1">
      <alignment horizontal="left" vertical="center"/>
    </xf>
    <xf numFmtId="0" fontId="7" fillId="9" borderId="0" xfId="0" applyFont="1" applyFill="1" applyAlignment="1">
      <alignment horizontal="center" vertical="center"/>
    </xf>
    <xf numFmtId="0" fontId="5" fillId="11" borderId="0" xfId="0" applyFont="1" applyFill="1" applyAlignment="1">
      <alignment horizontal="center" vertical="center"/>
    </xf>
    <xf numFmtId="0" fontId="5" fillId="5" borderId="0" xfId="0" applyFont="1" applyFill="1" applyAlignment="1">
      <alignment horizontal="center" vertical="center"/>
    </xf>
    <xf numFmtId="4" fontId="5" fillId="5" borderId="0" xfId="0" applyNumberFormat="1" applyFont="1" applyFill="1" applyAlignment="1">
      <alignment horizontal="right" vertical="center"/>
    </xf>
    <xf numFmtId="166" fontId="5" fillId="5" borderId="0" xfId="0" applyNumberFormat="1" applyFont="1" applyFill="1" applyAlignment="1">
      <alignment horizontal="right" vertical="center"/>
    </xf>
    <xf numFmtId="2" fontId="7" fillId="12" borderId="0" xfId="0" applyNumberFormat="1" applyFont="1" applyFill="1" applyAlignment="1">
      <alignment horizontal="center" vertical="center"/>
    </xf>
    <xf numFmtId="2" fontId="5" fillId="5" borderId="0" xfId="0" applyNumberFormat="1" applyFont="1" applyFill="1" applyAlignment="1">
      <alignment horizontal="right" vertical="center"/>
    </xf>
    <xf numFmtId="0" fontId="8" fillId="16" borderId="0" xfId="0" applyFont="1" applyFill="1" applyAlignment="1">
      <alignment horizontal="center" vertical="center"/>
    </xf>
    <xf numFmtId="165" fontId="9" fillId="16" borderId="0" xfId="0" applyNumberFormat="1" applyFont="1" applyFill="1" applyAlignment="1">
      <alignment horizontal="center" vertical="center"/>
    </xf>
    <xf numFmtId="0" fontId="9" fillId="17" borderId="0" xfId="0" applyFont="1" applyFill="1" applyAlignment="1">
      <alignment horizontal="center" vertical="center"/>
    </xf>
    <xf numFmtId="0" fontId="2" fillId="17" borderId="0" xfId="0" applyFont="1" applyFill="1" applyAlignment="1">
      <alignment horizontal="center" vertical="center"/>
    </xf>
    <xf numFmtId="0" fontId="8" fillId="17" borderId="0" xfId="0" applyFont="1" applyFill="1" applyAlignment="1">
      <alignment horizontal="center" vertical="center"/>
    </xf>
    <xf numFmtId="3" fontId="8" fillId="17" borderId="0" xfId="0" applyNumberFormat="1" applyFont="1" applyFill="1" applyAlignment="1">
      <alignment horizontal="center" vertical="center"/>
    </xf>
    <xf numFmtId="4" fontId="9" fillId="17" borderId="0" xfId="0" applyNumberFormat="1" applyFont="1" applyFill="1" applyAlignment="1">
      <alignment horizontal="center" vertical="center"/>
    </xf>
    <xf numFmtId="0" fontId="9" fillId="18" borderId="0" xfId="0" applyFont="1" applyFill="1" applyAlignment="1">
      <alignment horizontal="center" vertical="center"/>
    </xf>
    <xf numFmtId="0" fontId="8" fillId="18" borderId="0" xfId="0" applyFont="1" applyFill="1" applyAlignment="1">
      <alignment horizontal="center" vertical="center"/>
    </xf>
    <xf numFmtId="4" fontId="8" fillId="18" borderId="0" xfId="0" applyNumberFormat="1" applyFont="1" applyFill="1" applyAlignment="1">
      <alignment horizontal="center" vertical="center"/>
    </xf>
    <xf numFmtId="2" fontId="8" fillId="18" borderId="0" xfId="0" applyNumberFormat="1" applyFont="1" applyFill="1" applyAlignment="1">
      <alignment horizontal="center" vertical="center"/>
    </xf>
    <xf numFmtId="2" fontId="3" fillId="18" borderId="0" xfId="0" applyNumberFormat="1" applyFont="1" applyFill="1" applyAlignment="1">
      <alignment horizontal="center" vertical="center"/>
    </xf>
    <xf numFmtId="0" fontId="10" fillId="19" borderId="0" xfId="0" applyFont="1" applyFill="1"/>
    <xf numFmtId="0" fontId="10" fillId="2" borderId="0" xfId="0" applyFont="1" applyFill="1" applyAlignment="1">
      <alignment horizontal="center" vertical="center"/>
    </xf>
    <xf numFmtId="0" fontId="10" fillId="19" borderId="0" xfId="0" applyFont="1" applyFill="1" applyAlignment="1">
      <alignment horizontal="center"/>
    </xf>
    <xf numFmtId="166" fontId="11" fillId="13" borderId="0" xfId="0" applyNumberFormat="1" applyFont="1" applyFill="1" applyAlignment="1">
      <alignment horizontal="right" vertical="center"/>
    </xf>
    <xf numFmtId="0" fontId="9" fillId="20" borderId="0" xfId="0" applyFont="1" applyFill="1" applyAlignment="1">
      <alignment wrapText="1"/>
    </xf>
    <xf numFmtId="0" fontId="10" fillId="21" borderId="0" xfId="0" applyFont="1" applyFill="1" applyAlignment="1">
      <alignment horizontal="center" vertical="center"/>
    </xf>
    <xf numFmtId="3" fontId="10" fillId="21" borderId="0" xfId="0" applyNumberFormat="1" applyFont="1" applyFill="1" applyAlignment="1">
      <alignment horizontal="center" vertical="center"/>
    </xf>
    <xf numFmtId="4" fontId="10" fillId="21" borderId="0" xfId="0" applyNumberFormat="1" applyFont="1" applyFill="1" applyAlignment="1">
      <alignment horizontal="right" vertical="center"/>
    </xf>
    <xf numFmtId="0" fontId="7" fillId="3" borderId="0" xfId="0" applyFont="1" applyFill="1" applyAlignment="1">
      <alignment horizontal="right" vertical="center"/>
    </xf>
    <xf numFmtId="4" fontId="11" fillId="21" borderId="0" xfId="0" applyNumberFormat="1" applyFont="1" applyFill="1" applyAlignment="1">
      <alignment horizontal="right" vertical="center"/>
    </xf>
    <xf numFmtId="3" fontId="12" fillId="18" borderId="0" xfId="0" applyNumberFormat="1" applyFont="1" applyFill="1" applyAlignment="1">
      <alignment vertical="center" wrapText="1"/>
    </xf>
    <xf numFmtId="3" fontId="10" fillId="18" borderId="0" xfId="0" applyNumberFormat="1" applyFont="1" applyFill="1" applyAlignment="1">
      <alignment vertical="center"/>
    </xf>
    <xf numFmtId="4" fontId="10" fillId="18" borderId="0" xfId="0" applyNumberFormat="1" applyFont="1" applyFill="1" applyAlignment="1">
      <alignment horizontal="center" vertical="center"/>
    </xf>
    <xf numFmtId="2" fontId="10" fillId="18" borderId="0" xfId="0" applyNumberFormat="1" applyFont="1" applyFill="1" applyAlignment="1">
      <alignment horizontal="center" vertical="center"/>
    </xf>
    <xf numFmtId="2" fontId="10" fillId="18" borderId="0" xfId="0" applyNumberFormat="1" applyFont="1" applyFill="1" applyAlignment="1">
      <alignment horizontal="right" vertical="center"/>
    </xf>
    <xf numFmtId="4" fontId="10" fillId="22" borderId="0" xfId="0" applyNumberFormat="1" applyFont="1" applyFill="1" applyAlignment="1">
      <alignment horizontal="center" vertical="center"/>
    </xf>
    <xf numFmtId="2" fontId="10" fillId="22" borderId="0" xfId="0" applyNumberFormat="1" applyFont="1" applyFill="1" applyAlignment="1">
      <alignment horizontal="center" vertical="center"/>
    </xf>
    <xf numFmtId="2" fontId="8" fillId="18" borderId="0" xfId="0" applyNumberFormat="1" applyFont="1" applyFill="1" applyAlignment="1">
      <alignment horizontal="right" vertical="center"/>
    </xf>
    <xf numFmtId="3" fontId="10" fillId="0" borderId="0" xfId="0" applyNumberFormat="1" applyFont="1" applyAlignment="1">
      <alignment horizontal="center"/>
    </xf>
    <xf numFmtId="0" fontId="10" fillId="11" borderId="0" xfId="0" applyFont="1" applyFill="1" applyAlignment="1">
      <alignment horizontal="center" vertical="center"/>
    </xf>
    <xf numFmtId="0" fontId="10" fillId="11" borderId="0" xfId="0" applyFont="1" applyFill="1"/>
    <xf numFmtId="167" fontId="10" fillId="11" borderId="0" xfId="0" applyNumberFormat="1" applyFont="1" applyFill="1" applyAlignment="1">
      <alignment horizontal="right"/>
    </xf>
    <xf numFmtId="0" fontId="10" fillId="11" borderId="0" xfId="0" applyFont="1" applyFill="1" applyAlignment="1">
      <alignment horizontal="right"/>
    </xf>
    <xf numFmtId="3" fontId="10" fillId="0" borderId="0" xfId="0" applyNumberFormat="1" applyFont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3" fillId="22" borderId="0" xfId="0" applyFont="1" applyFill="1" applyAlignment="1">
      <alignment horizontal="left" vertical="top"/>
    </xf>
    <xf numFmtId="0" fontId="13" fillId="22" borderId="0" xfId="0" applyFont="1" applyFill="1" applyAlignment="1">
      <alignment horizontal="center" vertical="top"/>
    </xf>
    <xf numFmtId="0" fontId="14" fillId="22" borderId="0" xfId="0" applyFont="1" applyFill="1" applyAlignment="1">
      <alignment horizontal="center" vertical="top"/>
    </xf>
    <xf numFmtId="0" fontId="1" fillId="22" borderId="0" xfId="0" applyFont="1" applyFill="1" applyAlignment="1">
      <alignment horizontal="left" vertical="top"/>
    </xf>
    <xf numFmtId="0" fontId="15" fillId="22" borderId="0" xfId="0" applyFont="1" applyFill="1" applyAlignment="1">
      <alignment horizontal="left" vertical="top"/>
    </xf>
    <xf numFmtId="0" fontId="10" fillId="22" borderId="0" xfId="0" applyFont="1" applyFill="1" applyAlignment="1">
      <alignment horizontal="left" vertical="top"/>
    </xf>
    <xf numFmtId="0" fontId="12" fillId="22" borderId="0" xfId="0" applyFont="1" applyFill="1" applyAlignment="1">
      <alignment horizontal="left" vertical="top"/>
    </xf>
    <xf numFmtId="0" fontId="10" fillId="0" borderId="0" xfId="0" applyFont="1" applyAlignment="1">
      <alignment horizontal="left" vertical="center" wrapText="1"/>
    </xf>
    <xf numFmtId="3" fontId="10" fillId="0" borderId="0" xfId="0" applyNumberFormat="1" applyFont="1" applyAlignment="1">
      <alignment horizontal="left" vertical="center" wrapText="1"/>
    </xf>
    <xf numFmtId="0" fontId="12" fillId="22" borderId="0" xfId="0" applyFont="1" applyFill="1" applyAlignment="1">
      <alignment horizontal="left" vertical="center"/>
    </xf>
    <xf numFmtId="3" fontId="10" fillId="0" borderId="0" xfId="0" applyNumberFormat="1" applyFont="1" applyAlignment="1">
      <alignment horizontal="center" vertical="center"/>
    </xf>
    <xf numFmtId="0" fontId="16" fillId="22" borderId="0" xfId="0" applyFont="1" applyFill="1" applyAlignment="1">
      <alignment horizontal="left" vertical="center"/>
    </xf>
    <xf numFmtId="0" fontId="10" fillId="22" borderId="0" xfId="0" applyFont="1" applyFill="1" applyAlignment="1">
      <alignment horizontal="center" vertical="top"/>
    </xf>
    <xf numFmtId="0" fontId="12" fillId="18" borderId="0" xfId="0" applyFont="1" applyFill="1" applyAlignment="1">
      <alignment vertical="center" wrapText="1"/>
    </xf>
    <xf numFmtId="0" fontId="9" fillId="20" borderId="0" xfId="0" applyFont="1" applyFill="1"/>
    <xf numFmtId="0" fontId="10" fillId="0" borderId="0" xfId="0" applyFont="1" applyAlignment="1">
      <alignment vertical="center"/>
    </xf>
    <xf numFmtId="3" fontId="10" fillId="11" borderId="0" xfId="0" applyNumberFormat="1" applyFont="1" applyFill="1" applyAlignment="1">
      <alignment horizontal="center" vertical="center"/>
    </xf>
    <xf numFmtId="0" fontId="10" fillId="18" borderId="0" xfId="0" applyFont="1" applyFill="1" applyAlignment="1">
      <alignment vertical="center"/>
    </xf>
    <xf numFmtId="0" fontId="12" fillId="21" borderId="0" xfId="0" applyFont="1" applyFill="1" applyAlignment="1">
      <alignment vertical="center" wrapText="1"/>
    </xf>
    <xf numFmtId="0" fontId="17" fillId="0" borderId="0" xfId="0" applyFont="1"/>
    <xf numFmtId="4" fontId="10" fillId="22" borderId="0" xfId="0" applyNumberFormat="1" applyFont="1" applyFill="1" applyAlignment="1">
      <alignment horizontal="center"/>
    </xf>
    <xf numFmtId="2" fontId="10" fillId="22" borderId="0" xfId="0" applyNumberFormat="1" applyFont="1" applyFill="1" applyAlignment="1">
      <alignment horizontal="center"/>
    </xf>
    <xf numFmtId="0" fontId="12" fillId="0" borderId="0" xfId="0" applyFont="1" applyAlignment="1">
      <alignment vertical="center" wrapText="1"/>
    </xf>
    <xf numFmtId="3" fontId="17" fillId="0" borderId="0" xfId="0" applyNumberFormat="1" applyFont="1"/>
    <xf numFmtId="0" fontId="10" fillId="0" borderId="0" xfId="0" applyFont="1" applyAlignment="1">
      <alignment horizontal="left"/>
    </xf>
    <xf numFmtId="0" fontId="10" fillId="11" borderId="0" xfId="0" applyFont="1" applyFill="1" applyAlignment="1">
      <alignment horizontal="center" vertical="center" wrapText="1"/>
    </xf>
    <xf numFmtId="3" fontId="10" fillId="11" borderId="0" xfId="0" applyNumberFormat="1" applyFont="1" applyFill="1" applyAlignment="1">
      <alignment horizontal="center" vertical="center" wrapText="1"/>
    </xf>
    <xf numFmtId="49" fontId="7" fillId="4" borderId="0" xfId="0" applyNumberFormat="1" applyFont="1" applyFill="1" applyAlignment="1">
      <alignment horizontal="center" vertical="center"/>
    </xf>
    <xf numFmtId="3" fontId="10" fillId="11" borderId="0" xfId="0" applyNumberFormat="1" applyFont="1" applyFill="1" applyAlignment="1">
      <alignment horizontal="right"/>
    </xf>
    <xf numFmtId="3" fontId="10" fillId="11" borderId="0" xfId="0" applyNumberFormat="1" applyFont="1" applyFill="1" applyAlignment="1">
      <alignment horizontal="left"/>
    </xf>
    <xf numFmtId="167" fontId="10" fillId="11" borderId="0" xfId="0" applyNumberFormat="1" applyFont="1" applyFill="1" applyAlignment="1">
      <alignment horizontal="left"/>
    </xf>
    <xf numFmtId="3" fontId="18" fillId="2" borderId="0" xfId="0" applyNumberFormat="1" applyFont="1" applyFill="1" applyAlignment="1">
      <alignment horizontal="left"/>
    </xf>
    <xf numFmtId="3" fontId="10" fillId="11" borderId="0" xfId="0" applyNumberFormat="1" applyFont="1" applyFill="1"/>
    <xf numFmtId="0" fontId="17" fillId="21" borderId="0" xfId="0" applyFont="1" applyFill="1"/>
    <xf numFmtId="3" fontId="17" fillId="21" borderId="0" xfId="0" applyNumberFormat="1" applyFont="1" applyFill="1"/>
    <xf numFmtId="166" fontId="10" fillId="11" borderId="0" xfId="0" applyNumberFormat="1" applyFont="1" applyFill="1" applyAlignment="1">
      <alignment horizontal="center"/>
    </xf>
    <xf numFmtId="0" fontId="19" fillId="0" borderId="0" xfId="0" applyFont="1" applyAlignment="1">
      <alignment horizontal="left" vertical="center"/>
    </xf>
    <xf numFmtId="0" fontId="22" fillId="0" borderId="0" xfId="0" applyFont="1"/>
    <xf numFmtId="0" fontId="24" fillId="0" borderId="0" xfId="0" applyFont="1" applyAlignment="1">
      <alignment horizontal="center"/>
    </xf>
    <xf numFmtId="3" fontId="24" fillId="18" borderId="0" xfId="0" applyNumberFormat="1" applyFont="1" applyFill="1" applyAlignment="1">
      <alignment vertical="center"/>
    </xf>
    <xf numFmtId="4" fontId="24" fillId="18" borderId="0" xfId="0" applyNumberFormat="1" applyFont="1" applyFill="1" applyAlignment="1">
      <alignment horizontal="center" vertical="center"/>
    </xf>
    <xf numFmtId="2" fontId="24" fillId="18" borderId="0" xfId="0" applyNumberFormat="1" applyFont="1" applyFill="1" applyAlignment="1">
      <alignment horizontal="center" vertical="center"/>
    </xf>
    <xf numFmtId="3" fontId="24" fillId="0" borderId="0" xfId="0" applyNumberFormat="1" applyFont="1" applyAlignment="1">
      <alignment horizontal="center"/>
    </xf>
    <xf numFmtId="0" fontId="24" fillId="0" borderId="0" xfId="0" applyFont="1" applyAlignment="1">
      <alignment horizontal="left" vertical="center"/>
    </xf>
    <xf numFmtId="0" fontId="24" fillId="0" borderId="0" xfId="0" applyFont="1" applyAlignment="1">
      <alignment horizontal="center" vertical="center"/>
    </xf>
    <xf numFmtId="0" fontId="24" fillId="22" borderId="0" xfId="0" applyFont="1" applyFill="1" applyAlignment="1">
      <alignment horizontal="left" vertical="top"/>
    </xf>
    <xf numFmtId="0" fontId="24" fillId="22" borderId="0" xfId="0" applyFont="1" applyFill="1" applyAlignment="1">
      <alignment horizontal="center" vertical="top"/>
    </xf>
    <xf numFmtId="0" fontId="26" fillId="22" borderId="0" xfId="0" applyFont="1" applyFill="1" applyAlignment="1">
      <alignment horizontal="center" vertical="top"/>
    </xf>
    <xf numFmtId="0" fontId="21" fillId="22" borderId="0" xfId="0" applyFont="1" applyFill="1" applyAlignment="1">
      <alignment horizontal="left" vertical="top"/>
    </xf>
    <xf numFmtId="0" fontId="27" fillId="22" borderId="0" xfId="0" applyFont="1" applyFill="1" applyAlignment="1">
      <alignment horizontal="left" vertical="top"/>
    </xf>
    <xf numFmtId="0" fontId="21" fillId="22" borderId="0" xfId="0" applyFont="1" applyFill="1" applyAlignment="1">
      <alignment horizontal="left" vertical="center"/>
    </xf>
    <xf numFmtId="3" fontId="24" fillId="0" borderId="0" xfId="0" applyNumberFormat="1" applyFont="1" applyAlignment="1">
      <alignment horizontal="center" vertical="center"/>
    </xf>
    <xf numFmtId="0" fontId="24" fillId="0" borderId="0" xfId="0" applyFont="1" applyAlignment="1">
      <alignment vertical="center"/>
    </xf>
    <xf numFmtId="0" fontId="24" fillId="18" borderId="0" xfId="0" applyFont="1" applyFill="1" applyAlignment="1">
      <alignment vertical="center"/>
    </xf>
    <xf numFmtId="0" fontId="20" fillId="20" borderId="0" xfId="0" applyFont="1" applyFill="1"/>
    <xf numFmtId="3" fontId="21" fillId="18" borderId="0" xfId="0" applyNumberFormat="1" applyFont="1" applyFill="1" applyAlignment="1">
      <alignment vertical="center"/>
    </xf>
    <xf numFmtId="0" fontId="24" fillId="0" borderId="0" xfId="0" applyFont="1"/>
    <xf numFmtId="4" fontId="24" fillId="0" borderId="0" xfId="0" applyNumberFormat="1" applyFont="1"/>
    <xf numFmtId="0" fontId="21" fillId="18" borderId="0" xfId="0" applyFont="1" applyFill="1" applyAlignment="1">
      <alignment vertical="center"/>
    </xf>
    <xf numFmtId="164" fontId="24" fillId="0" borderId="0" xfId="0" applyNumberFormat="1" applyFont="1" applyAlignment="1">
      <alignment horizontal="center"/>
    </xf>
    <xf numFmtId="164" fontId="24" fillId="0" borderId="0" xfId="0" applyNumberFormat="1" applyFont="1" applyAlignment="1">
      <alignment horizontal="center" vertical="center"/>
    </xf>
    <xf numFmtId="164" fontId="24" fillId="22" borderId="0" xfId="0" applyNumberFormat="1" applyFont="1" applyFill="1" applyAlignment="1">
      <alignment horizontal="center" vertical="center"/>
    </xf>
    <xf numFmtId="3" fontId="24" fillId="0" borderId="0" xfId="0" applyNumberFormat="1" applyFont="1"/>
    <xf numFmtId="164" fontId="25" fillId="21" borderId="1" xfId="0" applyNumberFormat="1" applyFont="1" applyFill="1" applyBorder="1" applyAlignment="1">
      <alignment horizontal="right" vertical="center"/>
    </xf>
    <xf numFmtId="164" fontId="23" fillId="18" borderId="1" xfId="0" applyNumberFormat="1" applyFont="1" applyFill="1" applyBorder="1" applyAlignment="1">
      <alignment horizontal="right" vertical="center"/>
    </xf>
    <xf numFmtId="2" fontId="21" fillId="18" borderId="0" xfId="0" applyNumberFormat="1" applyFont="1" applyFill="1" applyAlignment="1">
      <alignment horizontal="center" vertical="center"/>
    </xf>
    <xf numFmtId="0" fontId="21" fillId="23" borderId="0" xfId="0" applyFont="1" applyFill="1" applyAlignment="1">
      <alignment horizontal="left" vertical="center"/>
    </xf>
    <xf numFmtId="164" fontId="23" fillId="3" borderId="0" xfId="0" applyNumberFormat="1" applyFont="1" applyFill="1" applyAlignment="1">
      <alignment horizontal="right" vertical="center"/>
    </xf>
    <xf numFmtId="164" fontId="24" fillId="18" borderId="0" xfId="0" applyNumberFormat="1" applyFont="1" applyFill="1" applyAlignment="1">
      <alignment horizontal="right" vertical="center"/>
    </xf>
    <xf numFmtId="0" fontId="21" fillId="26" borderId="0" xfId="0" applyFont="1" applyFill="1" applyAlignment="1">
      <alignment horizontal="left" vertical="center"/>
    </xf>
    <xf numFmtId="0" fontId="21" fillId="27" borderId="0" xfId="0" applyFont="1" applyFill="1" applyAlignment="1">
      <alignment horizontal="left" vertical="center"/>
    </xf>
    <xf numFmtId="0" fontId="21" fillId="28" borderId="0" xfId="0" applyFont="1" applyFill="1" applyAlignment="1">
      <alignment horizontal="left" vertical="center"/>
    </xf>
    <xf numFmtId="0" fontId="21" fillId="31" borderId="0" xfId="0" applyFont="1" applyFill="1" applyAlignment="1">
      <alignment vertical="center"/>
    </xf>
    <xf numFmtId="0" fontId="21" fillId="33" borderId="0" xfId="0" applyFont="1" applyFill="1" applyAlignment="1">
      <alignment vertical="center"/>
    </xf>
    <xf numFmtId="0" fontId="21" fillId="32" borderId="0" xfId="0" applyFont="1" applyFill="1" applyAlignment="1">
      <alignment horizontal="center" vertical="center"/>
    </xf>
    <xf numFmtId="0" fontId="21" fillId="30" borderId="0" xfId="0" applyFont="1" applyFill="1" applyAlignment="1">
      <alignment horizontal="center" vertical="center"/>
    </xf>
    <xf numFmtId="0" fontId="21" fillId="34" borderId="0" xfId="0" applyFont="1" applyFill="1" applyAlignment="1">
      <alignment horizontal="left" vertical="center"/>
    </xf>
    <xf numFmtId="0" fontId="21" fillId="36" borderId="0" xfId="0" applyFont="1" applyFill="1" applyAlignment="1">
      <alignment horizontal="center" vertical="center"/>
    </xf>
    <xf numFmtId="0" fontId="29" fillId="0" borderId="0" xfId="0" applyFont="1"/>
    <xf numFmtId="166" fontId="32" fillId="5" borderId="0" xfId="0" applyNumberFormat="1" applyFont="1" applyFill="1" applyAlignment="1">
      <alignment horizontal="right" vertical="center"/>
    </xf>
    <xf numFmtId="2" fontId="32" fillId="5" borderId="0" xfId="0" applyNumberFormat="1" applyFont="1" applyFill="1" applyAlignment="1">
      <alignment horizontal="right" vertical="center"/>
    </xf>
    <xf numFmtId="164" fontId="25" fillId="37" borderId="1" xfId="0" applyNumberFormat="1" applyFont="1" applyFill="1" applyBorder="1" applyAlignment="1">
      <alignment horizontal="right" vertical="center"/>
    </xf>
    <xf numFmtId="0" fontId="24" fillId="2" borderId="1" xfId="0" applyFont="1" applyFill="1" applyBorder="1" applyAlignment="1">
      <alignment horizontal="center" vertical="center"/>
    </xf>
    <xf numFmtId="164" fontId="24" fillId="19" borderId="1" xfId="0" applyNumberFormat="1" applyFont="1" applyFill="1" applyBorder="1" applyAlignment="1">
      <alignment horizontal="center"/>
    </xf>
    <xf numFmtId="0" fontId="24" fillId="11" borderId="1" xfId="0" applyFont="1" applyFill="1" applyBorder="1" applyAlignment="1">
      <alignment horizontal="center" vertical="center"/>
    </xf>
    <xf numFmtId="0" fontId="24" fillId="19" borderId="1" xfId="0" applyFont="1" applyFill="1" applyBorder="1"/>
    <xf numFmtId="0" fontId="23" fillId="38" borderId="1" xfId="0" applyFont="1" applyFill="1" applyBorder="1" applyAlignment="1">
      <alignment horizontal="left" vertical="center"/>
    </xf>
    <xf numFmtId="0" fontId="23" fillId="38" borderId="1" xfId="0" applyFont="1" applyFill="1" applyBorder="1" applyAlignment="1">
      <alignment horizontal="center" vertical="center"/>
    </xf>
    <xf numFmtId="165" fontId="20" fillId="38" borderId="1" xfId="0" applyNumberFormat="1" applyFont="1" applyFill="1" applyBorder="1" applyAlignment="1">
      <alignment horizontal="right" vertical="center"/>
    </xf>
    <xf numFmtId="164" fontId="24" fillId="21" borderId="2" xfId="0" applyNumberFormat="1" applyFont="1" applyFill="1" applyBorder="1" applyAlignment="1">
      <alignment horizontal="right" vertical="center"/>
    </xf>
    <xf numFmtId="0" fontId="20" fillId="17" borderId="1" xfId="0" applyFont="1" applyFill="1" applyBorder="1" applyAlignment="1">
      <alignment horizontal="center" vertical="center"/>
    </xf>
    <xf numFmtId="0" fontId="23" fillId="17" borderId="1" xfId="0" applyFont="1" applyFill="1" applyBorder="1" applyAlignment="1">
      <alignment horizontal="center" vertical="center"/>
    </xf>
    <xf numFmtId="3" fontId="23" fillId="17" borderId="1" xfId="0" applyNumberFormat="1" applyFont="1" applyFill="1" applyBorder="1" applyAlignment="1">
      <alignment horizontal="center" vertical="center"/>
    </xf>
    <xf numFmtId="4" fontId="20" fillId="17" borderId="1" xfId="0" applyNumberFormat="1" applyFont="1" applyFill="1" applyBorder="1" applyAlignment="1">
      <alignment horizontal="center" vertical="center"/>
    </xf>
    <xf numFmtId="0" fontId="21" fillId="18" borderId="1" xfId="0" applyFont="1" applyFill="1" applyBorder="1" applyAlignment="1">
      <alignment horizontal="center" vertical="center"/>
    </xf>
    <xf numFmtId="4" fontId="21" fillId="18" borderId="1" xfId="0" applyNumberFormat="1" applyFont="1" applyFill="1" applyBorder="1" applyAlignment="1">
      <alignment horizontal="center" vertical="center"/>
    </xf>
    <xf numFmtId="2" fontId="21" fillId="18" borderId="1" xfId="0" applyNumberFormat="1" applyFont="1" applyFill="1" applyBorder="1" applyAlignment="1">
      <alignment horizontal="center" vertical="center"/>
    </xf>
    <xf numFmtId="0" fontId="30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49" fontId="34" fillId="41" borderId="0" xfId="0" applyNumberFormat="1" applyFont="1" applyFill="1" applyAlignment="1">
      <alignment horizontal="center" vertical="center"/>
    </xf>
    <xf numFmtId="0" fontId="33" fillId="42" borderId="0" xfId="0" applyFont="1" applyFill="1" applyAlignment="1">
      <alignment vertical="center"/>
    </xf>
    <xf numFmtId="0" fontId="34" fillId="0" borderId="0" xfId="0" applyFont="1" applyAlignment="1">
      <alignment horizontal="center" vertical="center"/>
    </xf>
    <xf numFmtId="2" fontId="34" fillId="0" borderId="0" xfId="0" applyNumberFormat="1" applyFont="1" applyAlignment="1">
      <alignment horizontal="center" vertical="center"/>
    </xf>
    <xf numFmtId="0" fontId="36" fillId="0" borderId="0" xfId="0" applyFont="1"/>
    <xf numFmtId="0" fontId="36" fillId="0" borderId="0" xfId="0" applyFont="1" applyAlignment="1">
      <alignment horizontal="center"/>
    </xf>
    <xf numFmtId="0" fontId="36" fillId="0" borderId="0" xfId="0" applyFont="1" applyAlignment="1">
      <alignment horizontal="left"/>
    </xf>
    <xf numFmtId="0" fontId="22" fillId="0" borderId="0" xfId="0" applyFont="1" applyAlignment="1">
      <alignment horizontal="center"/>
    </xf>
    <xf numFmtId="164" fontId="22" fillId="0" borderId="0" xfId="0" applyNumberFormat="1" applyFont="1" applyAlignment="1">
      <alignment horizontal="center"/>
    </xf>
    <xf numFmtId="164" fontId="22" fillId="0" borderId="0" xfId="0" applyNumberFormat="1" applyFont="1"/>
    <xf numFmtId="164" fontId="24" fillId="0" borderId="0" xfId="0" applyNumberFormat="1" applyFont="1" applyAlignment="1">
      <alignment horizontal="left" vertical="center"/>
    </xf>
    <xf numFmtId="164" fontId="24" fillId="0" borderId="0" xfId="0" applyNumberFormat="1" applyFont="1"/>
    <xf numFmtId="164" fontId="21" fillId="0" borderId="0" xfId="0" applyNumberFormat="1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1" fillId="23" borderId="0" xfId="0" applyFont="1" applyFill="1" applyAlignment="1">
      <alignment horizontal="right" vertical="center"/>
    </xf>
    <xf numFmtId="4" fontId="21" fillId="29" borderId="0" xfId="1" applyNumberFormat="1" applyFont="1" applyFill="1" applyAlignment="1">
      <alignment vertical="center"/>
    </xf>
    <xf numFmtId="4" fontId="21" fillId="35" borderId="0" xfId="1" applyNumberFormat="1" applyFont="1" applyFill="1" applyAlignment="1">
      <alignment vertical="center"/>
    </xf>
    <xf numFmtId="0" fontId="33" fillId="0" borderId="0" xfId="0" applyFont="1" applyAlignment="1">
      <alignment horizontal="right"/>
    </xf>
    <xf numFmtId="49" fontId="36" fillId="0" borderId="0" xfId="0" applyNumberFormat="1" applyFont="1" applyAlignment="1">
      <alignment horizontal="center"/>
    </xf>
    <xf numFmtId="164" fontId="36" fillId="0" borderId="0" xfId="0" applyNumberFormat="1" applyFont="1" applyAlignment="1">
      <alignment horizontal="center"/>
    </xf>
    <xf numFmtId="164" fontId="34" fillId="0" borderId="0" xfId="0" applyNumberFormat="1" applyFont="1" applyAlignment="1">
      <alignment horizontal="center"/>
    </xf>
    <xf numFmtId="0" fontId="21" fillId="22" borderId="0" xfId="0" applyFont="1" applyFill="1" applyAlignment="1">
      <alignment horizontal="left" vertical="top"/>
    </xf>
    <xf numFmtId="0" fontId="28" fillId="22" borderId="0" xfId="0" applyFont="1" applyFill="1" applyAlignment="1">
      <alignment horizontal="left" vertical="center"/>
    </xf>
    <xf numFmtId="0" fontId="21" fillId="24" borderId="1" xfId="0" applyFont="1" applyFill="1" applyBorder="1" applyAlignment="1">
      <alignment horizontal="right" vertical="center"/>
    </xf>
    <xf numFmtId="0" fontId="24" fillId="25" borderId="1" xfId="0" applyFont="1" applyFill="1" applyBorder="1"/>
    <xf numFmtId="0" fontId="31" fillId="39" borderId="0" xfId="0" applyFont="1" applyFill="1" applyAlignment="1">
      <alignment horizontal="center" vertical="center"/>
    </xf>
    <xf numFmtId="0" fontId="29" fillId="40" borderId="0" xfId="0" applyFont="1" applyFill="1"/>
    <xf numFmtId="0" fontId="31" fillId="14" borderId="0" xfId="0" applyFont="1" applyFill="1" applyAlignment="1">
      <alignment horizontal="center" vertical="center"/>
    </xf>
    <xf numFmtId="0" fontId="29" fillId="0" borderId="0" xfId="0" applyFont="1"/>
    <xf numFmtId="0" fontId="31" fillId="15" borderId="0" xfId="0" applyFont="1" applyFill="1" applyAlignment="1">
      <alignment horizontal="center" vertical="center"/>
    </xf>
    <xf numFmtId="0" fontId="35" fillId="0" borderId="0" xfId="0" applyFont="1" applyAlignment="1">
      <alignment horizontal="left"/>
    </xf>
    <xf numFmtId="0" fontId="7" fillId="4" borderId="0" xfId="0" applyFont="1" applyFill="1" applyAlignment="1">
      <alignment horizontal="right" vertical="center"/>
    </xf>
    <xf numFmtId="0" fontId="0" fillId="0" borderId="0" xfId="0"/>
    <xf numFmtId="0" fontId="5" fillId="5" borderId="0" xfId="0" applyFont="1" applyFill="1" applyAlignment="1">
      <alignment horizontal="left" vertical="center"/>
    </xf>
    <xf numFmtId="0" fontId="6" fillId="6" borderId="0" xfId="0" applyFont="1" applyFill="1" applyAlignment="1">
      <alignment horizontal="center" vertical="center"/>
    </xf>
    <xf numFmtId="0" fontId="5" fillId="8" borderId="0" xfId="0" applyFont="1" applyFill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7" fillId="9" borderId="0" xfId="0" applyFont="1" applyFill="1" applyAlignment="1">
      <alignment horizontal="center" vertical="center"/>
    </xf>
    <xf numFmtId="2" fontId="7" fillId="10" borderId="0" xfId="0" applyNumberFormat="1" applyFont="1" applyFill="1" applyAlignment="1">
      <alignment horizontal="center" vertical="center"/>
    </xf>
    <xf numFmtId="0" fontId="4" fillId="9" borderId="0" xfId="0" applyFont="1" applyFill="1" applyAlignment="1">
      <alignment horizontal="center" vertical="center"/>
    </xf>
    <xf numFmtId="4" fontId="7" fillId="9" borderId="0" xfId="0" applyNumberFormat="1" applyFont="1" applyFill="1" applyAlignment="1">
      <alignment horizontal="center" vertical="center"/>
    </xf>
    <xf numFmtId="0" fontId="4" fillId="13" borderId="0" xfId="0" applyFont="1" applyFill="1" applyAlignment="1">
      <alignment horizontal="center" vertical="center"/>
    </xf>
    <xf numFmtId="0" fontId="4" fillId="14" borderId="0" xfId="0" applyFont="1" applyFill="1" applyAlignment="1">
      <alignment horizontal="center" vertical="center"/>
    </xf>
    <xf numFmtId="0" fontId="4" fillId="15" borderId="0" xfId="0" applyFont="1" applyFill="1" applyAlignment="1">
      <alignment horizontal="center" vertical="center"/>
    </xf>
  </cellXfs>
  <cellStyles count="2">
    <cellStyle name="จุลภาค" xfId="1" builtinId="3"/>
    <cellStyle name="ปกติ" xfId="0" builtinId="0"/>
  </cellStyles>
  <dxfs count="99">
    <dxf>
      <font>
        <color rgb="FFF1C232"/>
      </font>
      <fill>
        <patternFill patternType="solid">
          <fgColor rgb="FFF1C232"/>
          <bgColor rgb="FFF1C232"/>
        </patternFill>
      </fill>
    </dxf>
    <dxf>
      <font>
        <color rgb="FFFFF2CC"/>
      </font>
      <fill>
        <patternFill patternType="solid">
          <fgColor rgb="FFFFF2CC"/>
          <bgColor rgb="FFFFF2CC"/>
        </patternFill>
      </fill>
    </dxf>
    <dxf>
      <font>
        <color rgb="FF6D9EEB"/>
      </font>
      <fill>
        <patternFill patternType="solid">
          <fgColor rgb="FF6D9EEB"/>
          <bgColor rgb="FF6D9EEB"/>
        </patternFill>
      </fill>
    </dxf>
    <dxf>
      <font>
        <color rgb="FF990000"/>
      </font>
      <fill>
        <patternFill patternType="solid">
          <fgColor rgb="FF990000"/>
          <bgColor rgb="FF990000"/>
        </patternFill>
      </fill>
    </dxf>
    <dxf>
      <fill>
        <patternFill patternType="none"/>
      </fill>
    </dxf>
    <dxf>
      <font>
        <color rgb="FFF1C232"/>
      </font>
      <fill>
        <patternFill patternType="solid">
          <fgColor rgb="FFF1C232"/>
          <bgColor rgb="FFF1C232"/>
        </patternFill>
      </fill>
    </dxf>
    <dxf>
      <font>
        <color rgb="FFFFF2CC"/>
      </font>
      <fill>
        <patternFill patternType="solid">
          <fgColor rgb="FFFFF2CC"/>
          <bgColor rgb="FFFFF2CC"/>
        </patternFill>
      </fill>
    </dxf>
    <dxf>
      <font>
        <color rgb="FF6D9EEB"/>
      </font>
      <fill>
        <patternFill patternType="solid">
          <fgColor rgb="FF6D9EEB"/>
          <bgColor rgb="FF6D9EEB"/>
        </patternFill>
      </fill>
    </dxf>
    <dxf>
      <font>
        <color rgb="FF990000"/>
      </font>
      <fill>
        <patternFill patternType="solid">
          <fgColor rgb="FF990000"/>
          <bgColor rgb="FF990000"/>
        </patternFill>
      </fill>
    </dxf>
    <dxf>
      <fill>
        <patternFill patternType="none"/>
      </fill>
    </dxf>
    <dxf>
      <font>
        <color rgb="FFF1C232"/>
      </font>
      <fill>
        <patternFill patternType="solid">
          <fgColor rgb="FFF1C232"/>
          <bgColor rgb="FFF1C232"/>
        </patternFill>
      </fill>
    </dxf>
    <dxf>
      <font>
        <color rgb="FFFFF2CC"/>
      </font>
      <fill>
        <patternFill patternType="solid">
          <fgColor rgb="FFFFF2CC"/>
          <bgColor rgb="FFFFF2CC"/>
        </patternFill>
      </fill>
    </dxf>
    <dxf>
      <font>
        <color rgb="FF6D9EEB"/>
      </font>
      <fill>
        <patternFill patternType="solid">
          <fgColor rgb="FF6D9EEB"/>
          <bgColor rgb="FF6D9EEB"/>
        </patternFill>
      </fill>
    </dxf>
    <dxf>
      <font>
        <color rgb="FF990000"/>
      </font>
      <fill>
        <patternFill patternType="solid">
          <fgColor rgb="FF990000"/>
          <bgColor rgb="FF990000"/>
        </patternFill>
      </fill>
    </dxf>
    <dxf>
      <fill>
        <patternFill patternType="none"/>
      </fill>
    </dxf>
    <dxf>
      <font>
        <color rgb="FFF1C232"/>
      </font>
      <fill>
        <patternFill patternType="solid">
          <fgColor rgb="FFF1C232"/>
          <bgColor rgb="FFF1C232"/>
        </patternFill>
      </fill>
    </dxf>
    <dxf>
      <font>
        <color rgb="FFFFF2CC"/>
      </font>
      <fill>
        <patternFill patternType="solid">
          <fgColor rgb="FFFFF2CC"/>
          <bgColor rgb="FFFFF2CC"/>
        </patternFill>
      </fill>
    </dxf>
    <dxf>
      <font>
        <color rgb="FF6D9EEB"/>
      </font>
      <fill>
        <patternFill patternType="solid">
          <fgColor rgb="FF6D9EEB"/>
          <bgColor rgb="FF6D9EEB"/>
        </patternFill>
      </fill>
    </dxf>
    <dxf>
      <font>
        <color rgb="FF990000"/>
      </font>
      <fill>
        <patternFill patternType="solid">
          <fgColor rgb="FF990000"/>
          <bgColor rgb="FF990000"/>
        </patternFill>
      </fill>
    </dxf>
    <dxf>
      <fill>
        <patternFill patternType="none"/>
      </fill>
    </dxf>
    <dxf>
      <font>
        <color rgb="FFF1C232"/>
      </font>
      <fill>
        <patternFill patternType="solid">
          <fgColor rgb="FFF1C232"/>
          <bgColor rgb="FFF1C232"/>
        </patternFill>
      </fill>
    </dxf>
    <dxf>
      <font>
        <color rgb="FFFFF2CC"/>
      </font>
      <fill>
        <patternFill patternType="solid">
          <fgColor rgb="FFFFF2CC"/>
          <bgColor rgb="FFFFF2CC"/>
        </patternFill>
      </fill>
    </dxf>
    <dxf>
      <font>
        <color rgb="FF6D9EEB"/>
      </font>
      <fill>
        <patternFill patternType="solid">
          <fgColor rgb="FF6D9EEB"/>
          <bgColor rgb="FF6D9EEB"/>
        </patternFill>
      </fill>
    </dxf>
    <dxf>
      <font>
        <color rgb="FF990000"/>
      </font>
      <fill>
        <patternFill patternType="solid">
          <fgColor rgb="FF990000"/>
          <bgColor rgb="FF990000"/>
        </patternFill>
      </fill>
    </dxf>
    <dxf>
      <fill>
        <patternFill patternType="none"/>
      </fill>
    </dxf>
    <dxf>
      <font>
        <color rgb="FFF1C232"/>
      </font>
      <fill>
        <patternFill patternType="solid">
          <fgColor rgb="FFF1C232"/>
          <bgColor rgb="FFF1C232"/>
        </patternFill>
      </fill>
    </dxf>
    <dxf>
      <font>
        <color rgb="FFFFF2CC"/>
      </font>
      <fill>
        <patternFill patternType="solid">
          <fgColor rgb="FFFFF2CC"/>
          <bgColor rgb="FFFFF2CC"/>
        </patternFill>
      </fill>
    </dxf>
    <dxf>
      <font>
        <color rgb="FF6D9EEB"/>
      </font>
      <fill>
        <patternFill patternType="solid">
          <fgColor rgb="FF6D9EEB"/>
          <bgColor rgb="FF6D9EEB"/>
        </patternFill>
      </fill>
    </dxf>
    <dxf>
      <font>
        <color rgb="FF990000"/>
      </font>
      <fill>
        <patternFill patternType="solid">
          <fgColor rgb="FF990000"/>
          <bgColor rgb="FF990000"/>
        </patternFill>
      </fill>
    </dxf>
    <dxf>
      <fill>
        <patternFill patternType="none"/>
      </fill>
    </dxf>
    <dxf>
      <font>
        <color rgb="FFF1C232"/>
      </font>
      <fill>
        <patternFill patternType="solid">
          <fgColor rgb="FFF1C232"/>
          <bgColor rgb="FFF1C232"/>
        </patternFill>
      </fill>
    </dxf>
    <dxf>
      <font>
        <color rgb="FFFFF2CC"/>
      </font>
      <fill>
        <patternFill patternType="solid">
          <fgColor rgb="FFFFF2CC"/>
          <bgColor rgb="FFFFF2CC"/>
        </patternFill>
      </fill>
    </dxf>
    <dxf>
      <font>
        <color rgb="FF6D9EEB"/>
      </font>
      <fill>
        <patternFill patternType="solid">
          <fgColor rgb="FF6D9EEB"/>
          <bgColor rgb="FF6D9EEB"/>
        </patternFill>
      </fill>
    </dxf>
    <dxf>
      <font>
        <color rgb="FF990000"/>
      </font>
      <fill>
        <patternFill patternType="solid">
          <fgColor rgb="FF990000"/>
          <bgColor rgb="FF990000"/>
        </patternFill>
      </fill>
    </dxf>
    <dxf>
      <fill>
        <patternFill patternType="none"/>
      </fill>
    </dxf>
    <dxf>
      <font>
        <color rgb="FFF1C232"/>
      </font>
      <fill>
        <patternFill patternType="solid">
          <fgColor rgb="FFF1C232"/>
          <bgColor rgb="FFF1C232"/>
        </patternFill>
      </fill>
    </dxf>
    <dxf>
      <font>
        <color rgb="FFFFF2CC"/>
      </font>
      <fill>
        <patternFill patternType="solid">
          <fgColor rgb="FFFFF2CC"/>
          <bgColor rgb="FFFFF2CC"/>
        </patternFill>
      </fill>
    </dxf>
    <dxf>
      <font>
        <color rgb="FF6D9EEB"/>
      </font>
      <fill>
        <patternFill patternType="solid">
          <fgColor rgb="FF6D9EEB"/>
          <bgColor rgb="FF6D9EEB"/>
        </patternFill>
      </fill>
    </dxf>
    <dxf>
      <font>
        <color rgb="FF990000"/>
      </font>
      <fill>
        <patternFill patternType="solid">
          <fgColor rgb="FF990000"/>
          <bgColor rgb="FF990000"/>
        </patternFill>
      </fill>
    </dxf>
    <dxf>
      <fill>
        <patternFill patternType="none"/>
      </fill>
    </dxf>
    <dxf>
      <font>
        <color rgb="FFF1C232"/>
      </font>
      <fill>
        <patternFill patternType="solid">
          <fgColor rgb="FFF1C232"/>
          <bgColor rgb="FFF1C232"/>
        </patternFill>
      </fill>
    </dxf>
    <dxf>
      <font>
        <color rgb="FFFFF2CC"/>
      </font>
      <fill>
        <patternFill patternType="solid">
          <fgColor rgb="FFFFF2CC"/>
          <bgColor rgb="FFFFF2CC"/>
        </patternFill>
      </fill>
    </dxf>
    <dxf>
      <font>
        <color rgb="FF6D9EEB"/>
      </font>
      <fill>
        <patternFill patternType="solid">
          <fgColor rgb="FF6D9EEB"/>
          <bgColor rgb="FF6D9EEB"/>
        </patternFill>
      </fill>
    </dxf>
    <dxf>
      <font>
        <color rgb="FF990000"/>
      </font>
      <fill>
        <patternFill patternType="solid">
          <fgColor rgb="FF990000"/>
          <bgColor rgb="FF990000"/>
        </patternFill>
      </fill>
    </dxf>
    <dxf>
      <fill>
        <patternFill patternType="none"/>
      </fill>
    </dxf>
    <dxf>
      <font>
        <color rgb="FFF1C232"/>
      </font>
      <fill>
        <patternFill patternType="solid">
          <fgColor rgb="FFF1C232"/>
          <bgColor rgb="FFF1C232"/>
        </patternFill>
      </fill>
    </dxf>
    <dxf>
      <font>
        <color rgb="FFFFF2CC"/>
      </font>
      <fill>
        <patternFill patternType="solid">
          <fgColor rgb="FFFFF2CC"/>
          <bgColor rgb="FFFFF2CC"/>
        </patternFill>
      </fill>
    </dxf>
    <dxf>
      <font>
        <color rgb="FF6D9EEB"/>
      </font>
      <fill>
        <patternFill patternType="solid">
          <fgColor rgb="FF6D9EEB"/>
          <bgColor rgb="FF6D9EEB"/>
        </patternFill>
      </fill>
    </dxf>
    <dxf>
      <font>
        <color rgb="FF990000"/>
      </font>
      <fill>
        <patternFill patternType="solid">
          <fgColor rgb="FF990000"/>
          <bgColor rgb="FF990000"/>
        </patternFill>
      </fill>
    </dxf>
    <dxf>
      <fill>
        <patternFill patternType="none"/>
      </fill>
    </dxf>
    <dxf>
      <font>
        <color rgb="FFF1C232"/>
      </font>
      <fill>
        <patternFill patternType="solid">
          <fgColor rgb="FFF1C232"/>
          <bgColor rgb="FFF1C232"/>
        </patternFill>
      </fill>
    </dxf>
    <dxf>
      <font>
        <color rgb="FFFFF2CC"/>
      </font>
      <fill>
        <patternFill patternType="solid">
          <fgColor rgb="FFFFF2CC"/>
          <bgColor rgb="FFFFF2CC"/>
        </patternFill>
      </fill>
    </dxf>
    <dxf>
      <font>
        <color rgb="FF6D9EEB"/>
      </font>
      <fill>
        <patternFill patternType="solid">
          <fgColor rgb="FF6D9EEB"/>
          <bgColor rgb="FF6D9EEB"/>
        </patternFill>
      </fill>
    </dxf>
    <dxf>
      <font>
        <color rgb="FF990000"/>
      </font>
      <fill>
        <patternFill patternType="solid">
          <fgColor rgb="FF990000"/>
          <bgColor rgb="FF990000"/>
        </patternFill>
      </fill>
    </dxf>
    <dxf>
      <fill>
        <patternFill patternType="none"/>
      </fill>
    </dxf>
    <dxf>
      <font>
        <color rgb="FFF1C232"/>
      </font>
      <fill>
        <patternFill patternType="solid">
          <fgColor rgb="FFF1C232"/>
          <bgColor rgb="FFF1C232"/>
        </patternFill>
      </fill>
    </dxf>
    <dxf>
      <font>
        <color rgb="FFFFF2CC"/>
      </font>
      <fill>
        <patternFill patternType="solid">
          <fgColor rgb="FFFFF2CC"/>
          <bgColor rgb="FFFFF2CC"/>
        </patternFill>
      </fill>
    </dxf>
    <dxf>
      <font>
        <color rgb="FF6D9EEB"/>
      </font>
      <fill>
        <patternFill patternType="solid">
          <fgColor rgb="FF6D9EEB"/>
          <bgColor rgb="FF6D9EEB"/>
        </patternFill>
      </fill>
    </dxf>
    <dxf>
      <font>
        <color rgb="FF990000"/>
      </font>
      <fill>
        <patternFill patternType="solid">
          <fgColor rgb="FF990000"/>
          <bgColor rgb="FF990000"/>
        </patternFill>
      </fill>
    </dxf>
    <dxf>
      <fill>
        <patternFill patternType="none"/>
      </fill>
    </dxf>
    <dxf>
      <font>
        <color rgb="FFF1C232"/>
      </font>
      <fill>
        <patternFill patternType="solid">
          <fgColor rgb="FFF1C232"/>
          <bgColor rgb="FFF1C232"/>
        </patternFill>
      </fill>
    </dxf>
    <dxf>
      <font>
        <color rgb="FFFFF2CC"/>
      </font>
      <fill>
        <patternFill patternType="solid">
          <fgColor rgb="FFFFF2CC"/>
          <bgColor rgb="FFFFF2CC"/>
        </patternFill>
      </fill>
    </dxf>
    <dxf>
      <font>
        <color rgb="FF6D9EEB"/>
      </font>
      <fill>
        <patternFill patternType="solid">
          <fgColor rgb="FF6D9EEB"/>
          <bgColor rgb="FF6D9EEB"/>
        </patternFill>
      </fill>
    </dxf>
    <dxf>
      <font>
        <color rgb="FF990000"/>
      </font>
      <fill>
        <patternFill patternType="solid">
          <fgColor rgb="FF990000"/>
          <bgColor rgb="FF990000"/>
        </patternFill>
      </fill>
    </dxf>
    <dxf>
      <fill>
        <patternFill patternType="none"/>
      </fill>
    </dxf>
    <dxf>
      <font>
        <color rgb="FFF1C232"/>
      </font>
      <fill>
        <patternFill patternType="solid">
          <fgColor rgb="FFF1C232"/>
          <bgColor rgb="FFF1C232"/>
        </patternFill>
      </fill>
    </dxf>
    <dxf>
      <font>
        <color rgb="FFFFF2CC"/>
      </font>
      <fill>
        <patternFill patternType="solid">
          <fgColor rgb="FFFFF2CC"/>
          <bgColor rgb="FFFFF2CC"/>
        </patternFill>
      </fill>
    </dxf>
    <dxf>
      <font>
        <color rgb="FF6D9EEB"/>
      </font>
      <fill>
        <patternFill patternType="solid">
          <fgColor rgb="FF6D9EEB"/>
          <bgColor rgb="FF6D9EEB"/>
        </patternFill>
      </fill>
    </dxf>
    <dxf>
      <font>
        <color rgb="FF990000"/>
      </font>
      <fill>
        <patternFill patternType="solid">
          <fgColor rgb="FF990000"/>
          <bgColor rgb="FF990000"/>
        </patternFill>
      </fill>
    </dxf>
    <dxf>
      <fill>
        <patternFill patternType="none"/>
      </fill>
    </dxf>
    <dxf>
      <font>
        <color rgb="FFF1C232"/>
      </font>
      <fill>
        <patternFill patternType="solid">
          <fgColor rgb="FFF1C232"/>
          <bgColor rgb="FFF1C232"/>
        </patternFill>
      </fill>
    </dxf>
    <dxf>
      <font>
        <color rgb="FFFFF2CC"/>
      </font>
      <fill>
        <patternFill patternType="solid">
          <fgColor rgb="FFFFF2CC"/>
          <bgColor rgb="FFFFF2CC"/>
        </patternFill>
      </fill>
    </dxf>
    <dxf>
      <font>
        <color rgb="FF6D9EEB"/>
      </font>
      <fill>
        <patternFill patternType="solid">
          <fgColor rgb="FF6D9EEB"/>
          <bgColor rgb="FF6D9EEB"/>
        </patternFill>
      </fill>
    </dxf>
    <dxf>
      <font>
        <color rgb="FF990000"/>
      </font>
      <fill>
        <patternFill patternType="solid">
          <fgColor rgb="FF990000"/>
          <bgColor rgb="FF990000"/>
        </patternFill>
      </fill>
    </dxf>
    <dxf>
      <fill>
        <patternFill patternType="none"/>
      </fill>
    </dxf>
    <dxf>
      <font>
        <color rgb="FFFFF2CC"/>
      </font>
      <fill>
        <patternFill patternType="solid">
          <fgColor rgb="FFFFF2CC"/>
          <bgColor rgb="FFFFF2CC"/>
        </patternFill>
      </fill>
    </dxf>
    <dxf>
      <fill>
        <patternFill patternType="none"/>
      </fill>
    </dxf>
    <dxf>
      <font>
        <b/>
        <strike val="0"/>
        <outline val="0"/>
        <shadow val="0"/>
        <u val="none"/>
        <vertAlign val="baseline"/>
        <sz val="12"/>
        <color auto="1"/>
        <name val="Tahoma"/>
        <family val="2"/>
        <scheme val="none"/>
      </font>
      <numFmt numFmtId="164" formatCode="_-&quot; &quot;* #,##0.00_-;\-&quot; &quot;* #,##0.00_-;_-&quot; &quot;* &quot;-&quot;??_-;_-@_-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color auto="1"/>
        <name val="Tahoma"/>
        <family val="2"/>
        <scheme val="none"/>
      </font>
      <numFmt numFmtId="164" formatCode="_-&quot; &quot;* #,##0.00_-;\-&quot; &quot;* #,##0.00_-;_-&quot; &quot;* &quot;-&quot;??_-;_-@_-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color auto="1"/>
        <name val="Tahoma"/>
        <family val="2"/>
        <scheme val="none"/>
      </font>
      <numFmt numFmtId="164" formatCode="_-&quot; &quot;* #,##0.00_-;\-&quot; &quot;* #,##0.00_-;_-&quot; &quot;* &quot;-&quot;??_-;_-@_-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color auto="1"/>
        <name val="Tahoma"/>
        <family val="2"/>
        <scheme val="none"/>
      </font>
      <numFmt numFmtId="164" formatCode="_-&quot; &quot;* #,##0.00_-;\-&quot; &quot;* #,##0.00_-;_-&quot; &quot;* &quot;-&quot;??_-;_-@_-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color auto="1"/>
        <name val="Tahoma"/>
        <family val="2"/>
        <scheme val="none"/>
      </font>
      <numFmt numFmtId="164" formatCode="_-&quot; &quot;* #,##0.00_-;\-&quot; &quot;* #,##0.00_-;_-&quot; &quot;* &quot;-&quot;??_-;_-@_-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color auto="1"/>
        <name val="Tahoma"/>
        <family val="2"/>
        <scheme val="none"/>
      </font>
      <numFmt numFmtId="164" formatCode="_-&quot; &quot;* #,##0.00_-;\-&quot; &quot;* #,##0.00_-;_-&quot; &quot;* &quot;-&quot;??_-;_-@_-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color auto="1"/>
        <name val="Tahoma"/>
        <family val="2"/>
        <scheme val="none"/>
      </font>
      <numFmt numFmtId="164" formatCode="_-&quot; &quot;* #,##0.00_-;\-&quot; &quot;* #,##0.00_-;_-&quot; &quot;* &quot;-&quot;??_-;_-@_-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ahoma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Tahoma"/>
        <family val="2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ahoma"/>
        <family val="2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ahoma"/>
        <family val="2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Tahoma"/>
        <family val="2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color auto="1"/>
        <name val="Tahoma"/>
        <family val="2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color auto="1"/>
        <name val="Tahoma"/>
        <family val="2"/>
        <scheme val="none"/>
      </font>
      <fill>
        <patternFill patternType="none">
          <fgColor indexed="64"/>
          <bgColor auto="1"/>
        </patternFill>
      </fill>
    </dxf>
    <dxf>
      <font>
        <color rgb="FFFFFFFF"/>
      </font>
      <fill>
        <patternFill patternType="solid">
          <fgColor rgb="FFCC0000"/>
          <bgColor rgb="FFCC0000"/>
        </patternFill>
      </fill>
    </dxf>
    <dxf>
      <font>
        <color rgb="FFFFFFFF"/>
      </font>
      <fill>
        <patternFill patternType="solid">
          <fgColor rgb="FF38761D"/>
          <bgColor rgb="FF38761D"/>
        </patternFill>
      </fill>
    </dxf>
    <dxf>
      <font>
        <color rgb="FF000000"/>
      </font>
      <fill>
        <patternFill patternType="solid">
          <fgColor rgb="FF6AA84F"/>
          <bgColor rgb="FF6AA84F"/>
        </patternFill>
      </fill>
    </dxf>
    <dxf>
      <font>
        <color rgb="FF000000"/>
      </font>
      <fill>
        <patternFill patternType="solid">
          <fgColor rgb="FFB6D7A8"/>
          <bgColor rgb="FFB6D7A8"/>
        </patternFill>
      </fill>
    </dxf>
    <dxf>
      <font>
        <color theme="1"/>
      </font>
      <fill>
        <patternFill patternType="solid">
          <fgColor rgb="FFFFFFFF"/>
          <bgColor rgb="FFFFFFFF"/>
        </patternFill>
      </fill>
    </dxf>
    <dxf>
      <fill>
        <patternFill patternType="solid">
          <fgColor rgb="FFFEF8E3"/>
          <bgColor rgb="FFFEF8E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7CB4D"/>
          <bgColor rgb="FFF7CB4D"/>
        </patternFill>
      </fill>
    </dxf>
  </dxfs>
  <tableStyles count="2">
    <tableStyle name="Invisible" pivot="0" table="0" count="0" xr9:uid="{7D2570A1-E783-4851-9A1E-EC919A6224F4}"/>
    <tableStyle name="สารบัญ-style" pivot="0" count="3" xr9:uid="{00000000-0011-0000-FFFF-FFFF00000000}">
      <tableStyleElement type="headerRow" dxfId="98"/>
      <tableStyleElement type="firstRowStripe" dxfId="97"/>
      <tableStyleElement type="secondRowStripe" dxfId="96"/>
    </tableStyle>
  </tableStyles>
  <colors>
    <mruColors>
      <color rgb="FFFF7C80"/>
      <color rgb="FFFF9999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46" Type="http://customschemas.google.com/relationships/workbookmetadata" Target="metadata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48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K2" headerRowDxfId="90" dataDxfId="89" totalsRowDxfId="88">
  <tableColumns count="11">
    <tableColumn id="5" xr3:uid="{00000000-0010-0000-0000-000005000000}" name="ICD9CM" dataDxfId="87">
      <calculatedColumnFormula>CostingModel!B2</calculatedColumnFormula>
    </tableColumn>
    <tableColumn id="7" xr3:uid="{00000000-0010-0000-0000-000007000000}" name="Operation" dataDxfId="86">
      <calculatedColumnFormula>CostingModel!D2</calculatedColumnFormula>
    </tableColumn>
    <tableColumn id="11" xr3:uid="{00000000-0010-0000-0000-00000B000000}" name="Level" dataDxfId="85">
      <calculatedColumnFormula>CostingModel!B3</calculatedColumnFormula>
    </tableColumn>
    <tableColumn id="1" xr3:uid="{A4E2078B-F1A4-47A5-AB0A-45C2D1FC5F01}" name="Time" dataDxfId="84">
      <calculatedColumnFormula>CostingModel!B4</calculatedColumnFormula>
    </tableColumn>
    <tableColumn id="12" xr3:uid="{00000000-0010-0000-0000-00000C000000}" name="LC" dataDxfId="83"/>
    <tableColumn id="13" xr3:uid="{00000000-0010-0000-0000-00000D000000}" name="MC" dataDxfId="82">
      <calculatedColumnFormula>IF($C2="ประเภทผ่าตัด",0,CostingModel!$I$9)</calculatedColumnFormula>
    </tableColumn>
    <tableColumn id="14" xr3:uid="{00000000-0010-0000-0000-00000E000000}" name="CC" dataDxfId="81">
      <calculatedColumnFormula>IF($C2="ประเภทผ่าตัด",0,CostingModel!$O$9)</calculatedColumnFormula>
    </tableColumn>
    <tableColumn id="15" xr3:uid="{00000000-0010-0000-0000-00000F000000}" name="DC" dataDxfId="80">
      <calculatedColumnFormula>SUM(E2,F2,G2)</calculatedColumnFormula>
    </tableColumn>
    <tableColumn id="16" xr3:uid="{00000000-0010-0000-0000-000010000000}" name="IC" dataDxfId="79"/>
    <tableColumn id="17" xr3:uid="{00000000-0010-0000-0000-000011000000}" name="TC" dataDxfId="78">
      <calculatedColumnFormula>SUM(H2,I2)</calculatedColumnFormula>
    </tableColumn>
    <tableColumn id="18" xr3:uid="{00000000-0010-0000-0000-000012000000}" name="PM" dataDxfId="77"/>
  </tableColumns>
  <tableStyleInfo name="สารบัญ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drive/folders/1hgcWGJhIPPdk9XwpihuMbl4xfknHonBH?usp=sharing" TargetMode="External"/><Relationship Id="rId2" Type="http://schemas.openxmlformats.org/officeDocument/2006/relationships/hyperlink" Target="https://docs.google.com/spreadsheets/d/1vwnpDtQFT0XiPrL6UbKhrMuGSdT1W4zrR6fXf16Suvg/edit?usp=sharing" TargetMode="External"/><Relationship Id="rId1" Type="http://schemas.openxmlformats.org/officeDocument/2006/relationships/hyperlink" Target="https://docs.google.com/spreadsheets/d/1HSzzYf1BZ1Q-Wlxi7huHqr1TGVUfOBjj6_T7D1c3EUA/edit?usp=sharing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drive/folders/1hgcWGJhIPPdk9XwpihuMbl4xfknHonBH?usp=sharing" TargetMode="External"/><Relationship Id="rId2" Type="http://schemas.openxmlformats.org/officeDocument/2006/relationships/hyperlink" Target="https://docs.google.com/spreadsheets/d/1vwnpDtQFT0XiPrL6UbKhrMuGSdT1W4zrR6fXf16Suvg/edit?usp=sharing" TargetMode="External"/><Relationship Id="rId1" Type="http://schemas.openxmlformats.org/officeDocument/2006/relationships/hyperlink" Target="https://docs.google.com/spreadsheets/d/1HSzzYf1BZ1Q-Wlxi7huHqr1TGVUfOBjj6_T7D1c3EUA/edit?usp=sharing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drive/folders/1hgcWGJhIPPdk9XwpihuMbl4xfknHonBH?usp=sharing" TargetMode="External"/><Relationship Id="rId2" Type="http://schemas.openxmlformats.org/officeDocument/2006/relationships/hyperlink" Target="https://docs.google.com/spreadsheets/d/1vwnpDtQFT0XiPrL6UbKhrMuGSdT1W4zrR6fXf16Suvg/edit?usp=sharing" TargetMode="External"/><Relationship Id="rId1" Type="http://schemas.openxmlformats.org/officeDocument/2006/relationships/hyperlink" Target="https://docs.google.com/spreadsheets/d/1HSzzYf1BZ1Q-Wlxi7huHqr1TGVUfOBjj6_T7D1c3EUA/edit?usp=sharing" TargetMode="Externa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drive/folders/1hgcWGJhIPPdk9XwpihuMbl4xfknHonBH?usp=sharing" TargetMode="External"/><Relationship Id="rId2" Type="http://schemas.openxmlformats.org/officeDocument/2006/relationships/hyperlink" Target="https://docs.google.com/spreadsheets/d/1vwnpDtQFT0XiPrL6UbKhrMuGSdT1W4zrR6fXf16Suvg/edit?usp=sharing" TargetMode="External"/><Relationship Id="rId1" Type="http://schemas.openxmlformats.org/officeDocument/2006/relationships/hyperlink" Target="https://docs.google.com/spreadsheets/d/1HSzzYf1BZ1Q-Wlxi7huHqr1TGVUfOBjj6_T7D1c3EUA/edit?usp=sharing" TargetMode="Externa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drive/folders/1hgcWGJhIPPdk9XwpihuMbl4xfknHonBH?usp=sharing" TargetMode="External"/><Relationship Id="rId2" Type="http://schemas.openxmlformats.org/officeDocument/2006/relationships/hyperlink" Target="https://docs.google.com/spreadsheets/d/1vwnpDtQFT0XiPrL6UbKhrMuGSdT1W4zrR6fXf16Suvg/edit?usp=sharing" TargetMode="External"/><Relationship Id="rId1" Type="http://schemas.openxmlformats.org/officeDocument/2006/relationships/hyperlink" Target="https://docs.google.com/spreadsheets/d/1HSzzYf1BZ1Q-Wlxi7huHqr1TGVUfOBjj6_T7D1c3EUA/edit?usp=sharing" TargetMode="Externa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drive/folders/1hgcWGJhIPPdk9XwpihuMbl4xfknHonBH?usp=sharing" TargetMode="External"/><Relationship Id="rId2" Type="http://schemas.openxmlformats.org/officeDocument/2006/relationships/hyperlink" Target="https://docs.google.com/spreadsheets/d/1vwnpDtQFT0XiPrL6UbKhrMuGSdT1W4zrR6fXf16Suvg/edit?usp=sharing" TargetMode="External"/><Relationship Id="rId1" Type="http://schemas.openxmlformats.org/officeDocument/2006/relationships/hyperlink" Target="https://docs.google.com/spreadsheets/d/1HSzzYf1BZ1Q-Wlxi7huHqr1TGVUfOBjj6_T7D1c3EUA/edit?usp=sharing" TargetMode="Externa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drive/folders/1hgcWGJhIPPdk9XwpihuMbl4xfknHonBH?usp=sharing" TargetMode="External"/><Relationship Id="rId2" Type="http://schemas.openxmlformats.org/officeDocument/2006/relationships/hyperlink" Target="https://docs.google.com/spreadsheets/d/1vwnpDtQFT0XiPrL6UbKhrMuGSdT1W4zrR6fXf16Suvg/edit?usp=sharing" TargetMode="External"/><Relationship Id="rId1" Type="http://schemas.openxmlformats.org/officeDocument/2006/relationships/hyperlink" Target="https://docs.google.com/spreadsheets/d/1HSzzYf1BZ1Q-Wlxi7huHqr1TGVUfOBjj6_T7D1c3EUA/edit?usp=sharing" TargetMode="Externa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drive/folders/1hgcWGJhIPPdk9XwpihuMbl4xfknHonBH?usp=sharing" TargetMode="External"/><Relationship Id="rId2" Type="http://schemas.openxmlformats.org/officeDocument/2006/relationships/hyperlink" Target="https://docs.google.com/spreadsheets/d/1vwnpDtQFT0XiPrL6UbKhrMuGSdT1W4zrR6fXf16Suvg/edit?usp=sharing" TargetMode="External"/><Relationship Id="rId1" Type="http://schemas.openxmlformats.org/officeDocument/2006/relationships/hyperlink" Target="https://docs.google.com/spreadsheets/d/1HSzzYf1BZ1Q-Wlxi7huHqr1TGVUfOBjj6_T7D1c3EUA/edit?usp=sharing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drive/folders/1hgcWGJhIPPdk9XwpihuMbl4xfknHonBH?usp=sharing" TargetMode="External"/><Relationship Id="rId2" Type="http://schemas.openxmlformats.org/officeDocument/2006/relationships/hyperlink" Target="https://docs.google.com/spreadsheets/d/1vwnpDtQFT0XiPrL6UbKhrMuGSdT1W4zrR6fXf16Suvg/edit?usp=sharing" TargetMode="External"/><Relationship Id="rId1" Type="http://schemas.openxmlformats.org/officeDocument/2006/relationships/hyperlink" Target="https://docs.google.com/spreadsheets/d/1HSzzYf1BZ1Q-Wlxi7huHqr1TGVUfOBjj6_T7D1c3EUA/edit?usp=sharing" TargetMode="External"/><Relationship Id="rId4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drive/folders/1hgcWGJhIPPdk9XwpihuMbl4xfknHonBH?usp=sharing" TargetMode="External"/><Relationship Id="rId2" Type="http://schemas.openxmlformats.org/officeDocument/2006/relationships/hyperlink" Target="https://docs.google.com/spreadsheets/d/1vwnpDtQFT0XiPrL6UbKhrMuGSdT1W4zrR6fXf16Suvg/edit?usp=sharing" TargetMode="External"/><Relationship Id="rId1" Type="http://schemas.openxmlformats.org/officeDocument/2006/relationships/hyperlink" Target="https://docs.google.com/spreadsheets/d/1HSzzYf1BZ1Q-Wlxi7huHqr1TGVUfOBjj6_T7D1c3EUA/edit?usp=sharing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drive/folders/1hgcWGJhIPPdk9XwpihuMbl4xfknHonBH?usp=sharing" TargetMode="External"/><Relationship Id="rId2" Type="http://schemas.openxmlformats.org/officeDocument/2006/relationships/hyperlink" Target="https://docs.google.com/spreadsheets/d/1vwnpDtQFT0XiPrL6UbKhrMuGSdT1W4zrR6fXf16Suvg/edit?usp=sharing" TargetMode="External"/><Relationship Id="rId1" Type="http://schemas.openxmlformats.org/officeDocument/2006/relationships/hyperlink" Target="https://docs.google.com/spreadsheets/d/1HSzzYf1BZ1Q-Wlxi7huHqr1TGVUfOBjj6_T7D1c3EUA/edit?usp=sharing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drive/folders/1hgcWGJhIPPdk9XwpihuMbl4xfknHonBH?usp=sharing" TargetMode="External"/><Relationship Id="rId2" Type="http://schemas.openxmlformats.org/officeDocument/2006/relationships/hyperlink" Target="https://docs.google.com/spreadsheets/d/1vwnpDtQFT0XiPrL6UbKhrMuGSdT1W4zrR6fXf16Suvg/edit?usp=sharing" TargetMode="External"/><Relationship Id="rId1" Type="http://schemas.openxmlformats.org/officeDocument/2006/relationships/hyperlink" Target="https://docs.google.com/spreadsheets/d/1HSzzYf1BZ1Q-Wlxi7huHqr1TGVUfOBjj6_T7D1c3EUA/edit?usp=sharing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drive/folders/1hgcWGJhIPPdk9XwpihuMbl4xfknHonBH?usp=sharing" TargetMode="External"/><Relationship Id="rId2" Type="http://schemas.openxmlformats.org/officeDocument/2006/relationships/hyperlink" Target="https://docs.google.com/spreadsheets/d/1vwnpDtQFT0XiPrL6UbKhrMuGSdT1W4zrR6fXf16Suvg/edit?usp=sharing" TargetMode="External"/><Relationship Id="rId1" Type="http://schemas.openxmlformats.org/officeDocument/2006/relationships/hyperlink" Target="https://docs.google.com/spreadsheets/d/1HSzzYf1BZ1Q-Wlxi7huHqr1TGVUfOBjj6_T7D1c3EUA/edit?usp=sharing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drive/folders/1hgcWGJhIPPdk9XwpihuMbl4xfknHonBH?usp=sharing" TargetMode="External"/><Relationship Id="rId2" Type="http://schemas.openxmlformats.org/officeDocument/2006/relationships/hyperlink" Target="https://docs.google.com/spreadsheets/d/1vwnpDtQFT0XiPrL6UbKhrMuGSdT1W4zrR6fXf16Suvg/edit?usp=sharing" TargetMode="External"/><Relationship Id="rId1" Type="http://schemas.openxmlformats.org/officeDocument/2006/relationships/hyperlink" Target="https://docs.google.com/spreadsheets/d/1HSzzYf1BZ1Q-Wlxi7huHqr1TGVUfOBjj6_T7D1c3EUA/edit?usp=sharing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drive/folders/1hgcWGJhIPPdk9XwpihuMbl4xfknHonBH?usp=sharing" TargetMode="External"/><Relationship Id="rId2" Type="http://schemas.openxmlformats.org/officeDocument/2006/relationships/hyperlink" Target="https://docs.google.com/spreadsheets/d/1vwnpDtQFT0XiPrL6UbKhrMuGSdT1W4zrR6fXf16Suvg/edit?usp=sharing" TargetMode="External"/><Relationship Id="rId1" Type="http://schemas.openxmlformats.org/officeDocument/2006/relationships/hyperlink" Target="https://docs.google.com/spreadsheets/d/1HSzzYf1BZ1Q-Wlxi7huHqr1TGVUfOBjj6_T7D1c3EUA/edit?usp=sharing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drive/folders/1hgcWGJhIPPdk9XwpihuMbl4xfknHonBH?usp=sharing" TargetMode="External"/><Relationship Id="rId2" Type="http://schemas.openxmlformats.org/officeDocument/2006/relationships/hyperlink" Target="https://docs.google.com/spreadsheets/d/1vwnpDtQFT0XiPrL6UbKhrMuGSdT1W4zrR6fXf16Suvg/edit?usp=sharing" TargetMode="External"/><Relationship Id="rId1" Type="http://schemas.openxmlformats.org/officeDocument/2006/relationships/hyperlink" Target="https://docs.google.com/spreadsheets/d/1HSzzYf1BZ1Q-Wlxi7huHqr1TGVUfOBjj6_T7D1c3EUA/edit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K2"/>
  <sheetViews>
    <sheetView tabSelected="1" zoomScale="88" zoomScaleNormal="130" workbookViewId="0">
      <selection sqref="A1:XFD1048576"/>
    </sheetView>
  </sheetViews>
  <sheetFormatPr defaultColWidth="10.09765625" defaultRowHeight="15" x14ac:dyDescent="0.2"/>
  <cols>
    <col min="1" max="1" width="12.19921875" style="152" bestFit="1" customWidth="1"/>
    <col min="2" max="2" width="29.5" style="152" bestFit="1" customWidth="1"/>
    <col min="3" max="3" width="13.3984375" style="152" bestFit="1" customWidth="1"/>
    <col min="4" max="4" width="5" style="152" bestFit="1" customWidth="1"/>
    <col min="5" max="5" width="10.296875" style="152" bestFit="1" customWidth="1"/>
    <col min="6" max="7" width="9.296875" style="152" bestFit="1" customWidth="1"/>
    <col min="8" max="8" width="10.296875" style="152" bestFit="1" customWidth="1"/>
    <col min="9" max="9" width="9.296875" style="152" bestFit="1" customWidth="1"/>
    <col min="10" max="10" width="10.296875" style="152" bestFit="1" customWidth="1"/>
    <col min="11" max="11" width="11.5" style="152" bestFit="1" customWidth="1"/>
    <col min="12" max="12" width="32.5" style="152" bestFit="1" customWidth="1"/>
    <col min="13" max="13" width="38.59765625" style="152" bestFit="1" customWidth="1"/>
    <col min="14" max="15" width="6" style="152" bestFit="1" customWidth="1"/>
    <col min="16" max="16384" width="10.09765625" style="152"/>
  </cols>
  <sheetData>
    <row r="1" spans="1:11" x14ac:dyDescent="0.2">
      <c r="A1" s="150" t="s">
        <v>0</v>
      </c>
      <c r="B1" s="150" t="s">
        <v>1</v>
      </c>
      <c r="C1" s="150" t="s">
        <v>3</v>
      </c>
      <c r="D1" s="150" t="s">
        <v>135</v>
      </c>
      <c r="E1" s="150" t="s">
        <v>4</v>
      </c>
      <c r="F1" s="150" t="s">
        <v>5</v>
      </c>
      <c r="G1" s="150" t="s">
        <v>6</v>
      </c>
      <c r="H1" s="151" t="s">
        <v>7</v>
      </c>
      <c r="I1" s="151" t="s">
        <v>8</v>
      </c>
      <c r="J1" s="150" t="s">
        <v>9</v>
      </c>
      <c r="K1" s="150" t="s">
        <v>10</v>
      </c>
    </row>
    <row r="2" spans="1:11" x14ac:dyDescent="0.2">
      <c r="A2" s="166" t="str">
        <f>CostingModel!B2</f>
        <v>ICD9CM_XX.XX</v>
      </c>
      <c r="B2" s="154">
        <f>CostingModel!D2</f>
        <v>0</v>
      </c>
      <c r="C2" s="153" t="str">
        <f>CostingModel!B3</f>
        <v>เลือก</v>
      </c>
      <c r="D2" s="153">
        <f>CostingModel!B4</f>
        <v>0</v>
      </c>
      <c r="E2" s="167">
        <f>IF($C2="ประเภทผ่าตัด",0,CostingModel!$D$9)</f>
        <v>0</v>
      </c>
      <c r="F2" s="167">
        <f>IF($C2="ประเภทผ่าตัด",0,CostingModel!$I$9)</f>
        <v>0</v>
      </c>
      <c r="G2" s="167">
        <f>IF($C2="ประเภทผ่าตัด",0,CostingModel!$O$9)</f>
        <v>0</v>
      </c>
      <c r="H2" s="167">
        <f>SUM(E2,F2,G2)</f>
        <v>0</v>
      </c>
      <c r="I2" s="167">
        <f t="shared" ref="I2" si="0">H2*20%</f>
        <v>0</v>
      </c>
      <c r="J2" s="167">
        <f>SUM(H2,I2)</f>
        <v>0</v>
      </c>
      <c r="K2" s="168">
        <f t="shared" ref="K2" si="1">J2+((J2)*25%)</f>
        <v>0</v>
      </c>
    </row>
  </sheetData>
  <customSheetViews>
    <customSheetView guid="{1EB99F6E-94AD-4648-AB7B-ABA6F3D2F5C7}" filter="1" showAutoFilter="1">
      <pageMargins left="0.7" right="0.7" top="0.75" bottom="0.75" header="0.3" footer="0.3"/>
      <autoFilter ref="B1:H26" xr:uid="{CB653661-86E3-4CD8-AB97-3735A40700A9}"/>
      <extLst>
        <ext uri="GoogleSheetsCustomDataVersion1">
          <go:sheetsCustomData xmlns:go="http://customooxmlschemas.google.com/" filterViewId="835814729"/>
        </ext>
      </extLst>
    </customSheetView>
  </customSheetViews>
  <conditionalFormatting sqref="C2:D2">
    <cfRule type="containsText" dxfId="95" priority="2" operator="containsText" text="ประเภทผ่าตัด">
      <formula>NOT(ISERROR(SEARCH(("ประเภทผ่าตัด"),(C2))))</formula>
    </cfRule>
    <cfRule type="containsText" dxfId="94" priority="3" operator="containsText" text="Minor">
      <formula>NOT(ISERROR(SEARCH(("Minor"),(C2))))</formula>
    </cfRule>
    <cfRule type="containsText" dxfId="93" priority="4" operator="containsText" text="Major">
      <formula>NOT(ISERROR(SEARCH(("Major"),(C2))))</formula>
    </cfRule>
    <cfRule type="containsText" dxfId="92" priority="5" operator="containsText" text="Complex">
      <formula>NOT(ISERROR(SEARCH(("Complex"),(C2))))</formula>
    </cfRule>
    <cfRule type="containsText" dxfId="91" priority="6" operator="containsText" text="Advance Surgery">
      <formula>NOT(ISERROR(SEARCH(("Advance Surgery"),(C2))))</formula>
    </cfRule>
  </conditionalFormatting>
  <pageMargins left="0.7" right="0.7" top="0.75" bottom="0.75" header="0.3" footer="0.3"/>
  <tableParts count="1">
    <tablePart r:id="rId1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O1000"/>
  <sheetViews>
    <sheetView workbookViewId="0">
      <pane ySplit="5" topLeftCell="A6" activePane="bottomLeft" state="frozen"/>
      <selection pane="bottomLeft" activeCell="B7" sqref="B7"/>
    </sheetView>
  </sheetViews>
  <sheetFormatPr defaultColWidth="10.09765625" defaultRowHeight="15" customHeight="1" x14ac:dyDescent="0.3"/>
  <cols>
    <col min="1" max="1" width="23.8984375" customWidth="1"/>
    <col min="2" max="2" width="10.8984375" customWidth="1"/>
    <col min="3" max="3" width="8.5" customWidth="1"/>
    <col min="4" max="4" width="11.69921875" customWidth="1"/>
    <col min="5" max="5" width="49.69921875" customWidth="1"/>
    <col min="6" max="6" width="8.296875" customWidth="1"/>
    <col min="7" max="7" width="4.8984375" customWidth="1"/>
    <col min="8" max="8" width="8.09765625" customWidth="1"/>
    <col min="9" max="9" width="9.69921875" customWidth="1"/>
    <col min="10" max="10" width="31" customWidth="1"/>
    <col min="11" max="11" width="14.59765625" customWidth="1"/>
    <col min="12" max="12" width="14.8984375" customWidth="1"/>
    <col min="13" max="13" width="17.8984375" customWidth="1"/>
    <col min="14" max="14" width="20.296875" customWidth="1"/>
    <col min="15" max="15" width="16.5" customWidth="1"/>
  </cols>
  <sheetData>
    <row r="1" spans="1:15" ht="30" x14ac:dyDescent="0.3">
      <c r="A1" s="76" t="s">
        <v>2</v>
      </c>
      <c r="B1" s="181" t="e">
        <f>VLOOKUP($A$1,#REF!,3,0)</f>
        <v>#REF!</v>
      </c>
      <c r="C1" s="180"/>
      <c r="D1" s="180"/>
      <c r="E1" s="180"/>
      <c r="F1" s="180"/>
      <c r="G1" s="180"/>
      <c r="H1" s="180"/>
      <c r="I1" s="180"/>
      <c r="J1" s="180"/>
      <c r="K1" s="180"/>
      <c r="L1" s="182" t="s">
        <v>11</v>
      </c>
      <c r="M1" s="180"/>
      <c r="N1" s="180"/>
      <c r="O1" s="180"/>
    </row>
    <row r="2" spans="1:15" ht="18.75" x14ac:dyDescent="0.3">
      <c r="A2" s="2"/>
      <c r="B2" s="183" t="s">
        <v>12</v>
      </c>
      <c r="C2" s="180"/>
      <c r="D2" s="184"/>
      <c r="E2" s="180"/>
      <c r="F2" s="180"/>
      <c r="G2" s="180"/>
      <c r="H2" s="180"/>
      <c r="I2" s="180"/>
      <c r="J2" s="180"/>
      <c r="K2" s="180"/>
      <c r="L2" s="185" t="s">
        <v>13</v>
      </c>
      <c r="M2" s="180"/>
      <c r="N2" s="186" t="s">
        <v>14</v>
      </c>
      <c r="O2" s="180"/>
    </row>
    <row r="3" spans="1:15" ht="18.75" x14ac:dyDescent="0.3">
      <c r="A3" s="4" t="s">
        <v>82</v>
      </c>
      <c r="B3" s="5">
        <f>IF(A$3="ประเภทผ่าตัด",0,IF(A$3="Minor",30,IF(A$3="Major",60,IF(A$3="Complex",120,360))))</f>
        <v>0</v>
      </c>
      <c r="C3" s="183" t="s">
        <v>15</v>
      </c>
      <c r="D3" s="180"/>
      <c r="E3" s="187" t="s">
        <v>16</v>
      </c>
      <c r="F3" s="180"/>
      <c r="G3" s="180"/>
      <c r="H3" s="6">
        <f>SUM($D$4,$I$4,$O$4)</f>
        <v>1188.82</v>
      </c>
      <c r="I3" s="188" t="s">
        <v>17</v>
      </c>
      <c r="J3" s="180"/>
      <c r="K3" s="7">
        <f>$H$3*20%</f>
        <v>237.76400000000001</v>
      </c>
      <c r="L3" s="3" t="s">
        <v>18</v>
      </c>
      <c r="M3" s="7">
        <f>SUM($H$3,$K$3)</f>
        <v>1426.5839999999998</v>
      </c>
      <c r="N3" s="8" t="s">
        <v>19</v>
      </c>
      <c r="O3" s="7">
        <f>$M$3+(($M$3)*25%)</f>
        <v>1783.2299999999998</v>
      </c>
    </row>
    <row r="4" spans="1:15" ht="18.75" x14ac:dyDescent="0.3">
      <c r="A4" s="189" t="s">
        <v>20</v>
      </c>
      <c r="B4" s="180"/>
      <c r="C4" s="180"/>
      <c r="D4" s="7">
        <f>SUM(D6:D200)</f>
        <v>0</v>
      </c>
      <c r="E4" s="190" t="s">
        <v>21</v>
      </c>
      <c r="F4" s="180"/>
      <c r="G4" s="180"/>
      <c r="H4" s="180"/>
      <c r="I4" s="7">
        <f>SUM(I6:I200)</f>
        <v>1188.82</v>
      </c>
      <c r="J4" s="191" t="s">
        <v>22</v>
      </c>
      <c r="K4" s="180"/>
      <c r="L4" s="180"/>
      <c r="M4" s="180"/>
      <c r="N4" s="180"/>
      <c r="O4" s="9">
        <f>SUM(O6:O200)</f>
        <v>0</v>
      </c>
    </row>
    <row r="5" spans="1:15" ht="18.75" x14ac:dyDescent="0.3">
      <c r="A5" s="10" t="s">
        <v>23</v>
      </c>
      <c r="B5" s="10" t="s">
        <v>24</v>
      </c>
      <c r="C5" s="10" t="s">
        <v>25</v>
      </c>
      <c r="D5" s="11" t="s">
        <v>26</v>
      </c>
      <c r="E5" s="12" t="s">
        <v>27</v>
      </c>
      <c r="F5" s="13" t="s">
        <v>28</v>
      </c>
      <c r="G5" s="14" t="s">
        <v>29</v>
      </c>
      <c r="H5" s="15" t="s">
        <v>30</v>
      </c>
      <c r="I5" s="16" t="s">
        <v>31</v>
      </c>
      <c r="J5" s="17" t="s">
        <v>27</v>
      </c>
      <c r="K5" s="18" t="s">
        <v>32</v>
      </c>
      <c r="L5" s="19" t="s">
        <v>33</v>
      </c>
      <c r="M5" s="19" t="s">
        <v>34</v>
      </c>
      <c r="N5" s="20" t="s">
        <v>35</v>
      </c>
      <c r="O5" s="21" t="s">
        <v>36</v>
      </c>
    </row>
    <row r="6" spans="1:15" ht="18.75" x14ac:dyDescent="0.3">
      <c r="A6" s="22" t="s">
        <v>37</v>
      </c>
      <c r="B6" s="23">
        <v>0</v>
      </c>
      <c r="C6" s="24">
        <v>6.92</v>
      </c>
      <c r="D6" s="25">
        <f t="shared" ref="D6:D23" si="0">B6*C6*$B$3</f>
        <v>0</v>
      </c>
      <c r="E6" s="26" t="s">
        <v>38</v>
      </c>
      <c r="F6" s="27"/>
      <c r="G6" s="27"/>
      <c r="H6" s="28"/>
      <c r="I6" s="29"/>
      <c r="J6" s="179" t="str">
        <f>IF($A$3="ประเภทผ่าตัด","ยังไม่ได้เลือก",IF($A$3="Minor","ค่าห้องผ่าตัด ขนาด 6 x 6  (Minor)",IF($A$3="Major","ค่าห้องผ่าตัด ขนาด 6 x 8  (Major)",IF($A$3="Complex","ค่าห้องผ่าตัด ขนาด 6 x 8  (Complex Surgery)","ค่าห้องผ่าตัด ขนาด 6 x 8  (Advacne Surgery )"))))</f>
        <v>ยังไม่ได้เลือก</v>
      </c>
      <c r="K6" s="180"/>
      <c r="L6" s="180"/>
      <c r="M6" s="180"/>
      <c r="N6" s="180"/>
      <c r="O6" s="30">
        <f>IF(J6="ยังไม่ได้เลือก",0,IF(J6="ค่าห้องผ่าตัด ขนาด6x6 (Minor)",9.53,IF(J6="ค่าห้องผ่าตัด ขนาด6x6 (Mijor)",122.04,IF(J6="Complex",122.04,122.04))))</f>
        <v>0</v>
      </c>
    </row>
    <row r="7" spans="1:15" ht="18.75" x14ac:dyDescent="0.3">
      <c r="A7" s="22" t="s">
        <v>39</v>
      </c>
      <c r="B7" s="23">
        <v>0</v>
      </c>
      <c r="C7" s="24">
        <v>6.81</v>
      </c>
      <c r="D7" s="25">
        <f t="shared" si="0"/>
        <v>0</v>
      </c>
      <c r="E7" s="42" t="s">
        <v>83</v>
      </c>
      <c r="F7" s="43">
        <v>20</v>
      </c>
      <c r="G7" s="44">
        <v>1</v>
      </c>
      <c r="H7" s="45">
        <v>1</v>
      </c>
      <c r="I7" s="31">
        <f t="shared" ref="I7:I200" si="1">F7*H7</f>
        <v>20</v>
      </c>
      <c r="J7" s="32" t="s">
        <v>40</v>
      </c>
      <c r="K7" s="33"/>
      <c r="L7" s="34"/>
      <c r="M7" s="34"/>
      <c r="N7" s="35"/>
      <c r="O7" s="36"/>
    </row>
    <row r="8" spans="1:15" ht="18.75" x14ac:dyDescent="0.3">
      <c r="A8" s="22" t="s">
        <v>41</v>
      </c>
      <c r="B8" s="23">
        <v>0</v>
      </c>
      <c r="C8" s="24">
        <v>4.33</v>
      </c>
      <c r="D8" s="25">
        <f t="shared" si="0"/>
        <v>0</v>
      </c>
      <c r="E8" s="42" t="s">
        <v>84</v>
      </c>
      <c r="F8" s="43">
        <v>9</v>
      </c>
      <c r="G8" s="44">
        <v>1</v>
      </c>
      <c r="H8" s="45">
        <v>1</v>
      </c>
      <c r="I8" s="31">
        <f t="shared" si="1"/>
        <v>9</v>
      </c>
      <c r="J8" s="64" t="s">
        <v>85</v>
      </c>
      <c r="K8" s="59"/>
      <c r="L8" s="37">
        <f t="shared" ref="L8:L37" si="2">K8*6%</f>
        <v>0</v>
      </c>
      <c r="M8" s="37">
        <f t="shared" ref="M8:M37" si="3">(K8+L8)/5</f>
        <v>0</v>
      </c>
      <c r="N8" s="38">
        <f t="shared" ref="N8:N37" si="4">$M8/365</f>
        <v>0</v>
      </c>
      <c r="O8" s="39">
        <f t="shared" ref="O8:O200" si="5">(N8/(60*24))*$B$3</f>
        <v>0</v>
      </c>
    </row>
    <row r="9" spans="1:15" ht="18.75" x14ac:dyDescent="0.3">
      <c r="A9" s="22" t="s">
        <v>42</v>
      </c>
      <c r="B9" s="23">
        <v>0</v>
      </c>
      <c r="C9" s="24">
        <v>6.48</v>
      </c>
      <c r="D9" s="25">
        <f t="shared" si="0"/>
        <v>0</v>
      </c>
      <c r="E9" s="42" t="s">
        <v>86</v>
      </c>
      <c r="F9" s="43">
        <v>39.32</v>
      </c>
      <c r="G9" s="44">
        <v>1</v>
      </c>
      <c r="H9" s="45">
        <v>1</v>
      </c>
      <c r="I9" s="31">
        <f t="shared" si="1"/>
        <v>39.32</v>
      </c>
      <c r="J9" s="64" t="s">
        <v>87</v>
      </c>
      <c r="K9" s="59">
        <v>1500000</v>
      </c>
      <c r="L9" s="37">
        <f t="shared" si="2"/>
        <v>90000</v>
      </c>
      <c r="M9" s="37">
        <f t="shared" si="3"/>
        <v>318000</v>
      </c>
      <c r="N9" s="38">
        <f t="shared" si="4"/>
        <v>871.23287671232879</v>
      </c>
      <c r="O9" s="39">
        <f t="shared" si="5"/>
        <v>0</v>
      </c>
    </row>
    <row r="10" spans="1:15" ht="18.75" x14ac:dyDescent="0.3">
      <c r="A10" s="22" t="s">
        <v>43</v>
      </c>
      <c r="B10" s="23">
        <v>0</v>
      </c>
      <c r="C10" s="24">
        <v>6.97</v>
      </c>
      <c r="D10" s="25">
        <f t="shared" si="0"/>
        <v>0</v>
      </c>
      <c r="E10" s="42" t="s">
        <v>88</v>
      </c>
      <c r="F10" s="43">
        <v>4</v>
      </c>
      <c r="G10" s="44">
        <v>1</v>
      </c>
      <c r="H10" s="45">
        <v>1</v>
      </c>
      <c r="I10" s="31">
        <f t="shared" si="1"/>
        <v>4</v>
      </c>
      <c r="J10" s="64" t="s">
        <v>44</v>
      </c>
      <c r="K10" s="59"/>
      <c r="L10" s="37">
        <f t="shared" si="2"/>
        <v>0</v>
      </c>
      <c r="M10" s="37">
        <f t="shared" si="3"/>
        <v>0</v>
      </c>
      <c r="N10" s="38">
        <f t="shared" si="4"/>
        <v>0</v>
      </c>
      <c r="O10" s="39">
        <f t="shared" si="5"/>
        <v>0</v>
      </c>
    </row>
    <row r="11" spans="1:15" ht="18.75" x14ac:dyDescent="0.3">
      <c r="A11" s="22" t="s">
        <v>45</v>
      </c>
      <c r="B11" s="41">
        <v>0</v>
      </c>
      <c r="C11" s="24">
        <v>6.44</v>
      </c>
      <c r="D11" s="25">
        <f t="shared" si="0"/>
        <v>0</v>
      </c>
      <c r="E11" s="42" t="s">
        <v>89</v>
      </c>
      <c r="F11" s="43">
        <v>1</v>
      </c>
      <c r="G11" s="44">
        <v>1</v>
      </c>
      <c r="H11" s="45">
        <v>1</v>
      </c>
      <c r="I11" s="31">
        <f t="shared" si="1"/>
        <v>1</v>
      </c>
      <c r="J11" s="64" t="s">
        <v>90</v>
      </c>
      <c r="K11" s="59"/>
      <c r="L11" s="37">
        <f t="shared" si="2"/>
        <v>0</v>
      </c>
      <c r="M11" s="37">
        <f t="shared" si="3"/>
        <v>0</v>
      </c>
      <c r="N11" s="38">
        <f t="shared" si="4"/>
        <v>0</v>
      </c>
      <c r="O11" s="39">
        <f t="shared" si="5"/>
        <v>0</v>
      </c>
    </row>
    <row r="12" spans="1:15" ht="18.75" x14ac:dyDescent="0.3">
      <c r="A12" s="22" t="s">
        <v>46</v>
      </c>
      <c r="B12" s="41">
        <v>0</v>
      </c>
      <c r="C12" s="24">
        <v>6.97</v>
      </c>
      <c r="D12" s="25">
        <f t="shared" si="0"/>
        <v>0</v>
      </c>
      <c r="E12" s="46"/>
      <c r="F12" s="47"/>
      <c r="G12" s="48"/>
      <c r="H12" s="45"/>
      <c r="I12" s="31">
        <f t="shared" si="1"/>
        <v>0</v>
      </c>
      <c r="J12" s="64" t="s">
        <v>91</v>
      </c>
      <c r="K12" s="59">
        <v>21293</v>
      </c>
      <c r="L12" s="37">
        <f t="shared" si="2"/>
        <v>1277.58</v>
      </c>
      <c r="M12" s="37">
        <f t="shared" si="3"/>
        <v>4514.116</v>
      </c>
      <c r="N12" s="38">
        <f t="shared" si="4"/>
        <v>12.367441095890412</v>
      </c>
      <c r="O12" s="39">
        <f t="shared" si="5"/>
        <v>0</v>
      </c>
    </row>
    <row r="13" spans="1:15" ht="18.75" x14ac:dyDescent="0.3">
      <c r="A13" s="22" t="s">
        <v>48</v>
      </c>
      <c r="B13" s="41">
        <v>0</v>
      </c>
      <c r="C13" s="24">
        <v>6.12</v>
      </c>
      <c r="D13" s="25">
        <f t="shared" si="0"/>
        <v>0</v>
      </c>
      <c r="E13" s="46"/>
      <c r="F13" s="47"/>
      <c r="G13" s="48"/>
      <c r="H13" s="45"/>
      <c r="I13" s="31">
        <f t="shared" si="1"/>
        <v>0</v>
      </c>
      <c r="J13" s="64" t="s">
        <v>92</v>
      </c>
      <c r="K13" s="59">
        <v>10500</v>
      </c>
      <c r="L13" s="37">
        <f t="shared" si="2"/>
        <v>630</v>
      </c>
      <c r="M13" s="37">
        <f t="shared" si="3"/>
        <v>2226</v>
      </c>
      <c r="N13" s="38">
        <f t="shared" si="4"/>
        <v>6.0986301369863014</v>
      </c>
      <c r="O13" s="39">
        <f t="shared" si="5"/>
        <v>0</v>
      </c>
    </row>
    <row r="14" spans="1:15" ht="18.75" x14ac:dyDescent="0.3">
      <c r="A14" s="22" t="s">
        <v>49</v>
      </c>
      <c r="B14" s="41">
        <v>0</v>
      </c>
      <c r="C14" s="24">
        <v>7.27</v>
      </c>
      <c r="D14" s="25">
        <f t="shared" si="0"/>
        <v>0</v>
      </c>
      <c r="E14" s="46"/>
      <c r="F14" s="47"/>
      <c r="G14" s="48"/>
      <c r="H14" s="45"/>
      <c r="I14" s="31">
        <f t="shared" si="1"/>
        <v>0</v>
      </c>
      <c r="J14" s="64" t="s">
        <v>93</v>
      </c>
      <c r="K14" s="59">
        <v>10500</v>
      </c>
      <c r="L14" s="37">
        <f t="shared" si="2"/>
        <v>630</v>
      </c>
      <c r="M14" s="37">
        <f t="shared" si="3"/>
        <v>2226</v>
      </c>
      <c r="N14" s="38">
        <f t="shared" si="4"/>
        <v>6.0986301369863014</v>
      </c>
      <c r="O14" s="39">
        <f t="shared" si="5"/>
        <v>0</v>
      </c>
    </row>
    <row r="15" spans="1:15" ht="18.75" x14ac:dyDescent="0.3">
      <c r="A15" s="22" t="s">
        <v>50</v>
      </c>
      <c r="B15" s="41">
        <v>0</v>
      </c>
      <c r="C15" s="24">
        <v>3.34</v>
      </c>
      <c r="D15" s="25">
        <f t="shared" si="0"/>
        <v>0</v>
      </c>
      <c r="E15" s="46"/>
      <c r="F15" s="47"/>
      <c r="G15" s="48"/>
      <c r="H15" s="45"/>
      <c r="I15" s="31">
        <f t="shared" si="1"/>
        <v>0</v>
      </c>
      <c r="J15" s="64" t="s">
        <v>94</v>
      </c>
      <c r="K15" s="59">
        <v>9200</v>
      </c>
      <c r="L15" s="37">
        <f t="shared" si="2"/>
        <v>552</v>
      </c>
      <c r="M15" s="37">
        <f t="shared" si="3"/>
        <v>1950.4</v>
      </c>
      <c r="N15" s="38">
        <f t="shared" si="4"/>
        <v>5.343561643835617</v>
      </c>
      <c r="O15" s="39">
        <f t="shared" si="5"/>
        <v>0</v>
      </c>
    </row>
    <row r="16" spans="1:15" ht="18.75" x14ac:dyDescent="0.3">
      <c r="A16" s="22" t="s">
        <v>51</v>
      </c>
      <c r="B16" s="23">
        <v>0</v>
      </c>
      <c r="C16" s="24">
        <v>4.97</v>
      </c>
      <c r="D16" s="25">
        <f t="shared" si="0"/>
        <v>0</v>
      </c>
      <c r="E16" s="56"/>
      <c r="F16" s="47"/>
      <c r="G16" s="48"/>
      <c r="H16" s="45"/>
      <c r="I16" s="31">
        <f t="shared" si="1"/>
        <v>0</v>
      </c>
      <c r="J16" s="64" t="s">
        <v>95</v>
      </c>
      <c r="K16" s="59">
        <v>4500</v>
      </c>
      <c r="L16" s="37">
        <f t="shared" si="2"/>
        <v>270</v>
      </c>
      <c r="M16" s="37">
        <f t="shared" si="3"/>
        <v>954</v>
      </c>
      <c r="N16" s="38">
        <f t="shared" si="4"/>
        <v>2.6136986301369864</v>
      </c>
      <c r="O16" s="39">
        <f t="shared" si="5"/>
        <v>0</v>
      </c>
    </row>
    <row r="17" spans="1:15" ht="18.75" x14ac:dyDescent="0.3">
      <c r="A17" s="22" t="s">
        <v>52</v>
      </c>
      <c r="B17" s="23">
        <v>0</v>
      </c>
      <c r="C17" s="24">
        <v>4.97</v>
      </c>
      <c r="D17" s="25">
        <f t="shared" si="0"/>
        <v>0</v>
      </c>
      <c r="E17" s="46"/>
      <c r="F17" s="47"/>
      <c r="G17" s="48"/>
      <c r="H17" s="45"/>
      <c r="I17" s="31">
        <f t="shared" si="1"/>
        <v>0</v>
      </c>
      <c r="J17" s="64" t="s">
        <v>96</v>
      </c>
      <c r="K17" s="59">
        <v>4500</v>
      </c>
      <c r="L17" s="37">
        <f t="shared" si="2"/>
        <v>270</v>
      </c>
      <c r="M17" s="37">
        <f t="shared" si="3"/>
        <v>954</v>
      </c>
      <c r="N17" s="38">
        <f t="shared" si="4"/>
        <v>2.6136986301369864</v>
      </c>
      <c r="O17" s="39">
        <f t="shared" si="5"/>
        <v>0</v>
      </c>
    </row>
    <row r="18" spans="1:15" ht="18.75" x14ac:dyDescent="0.3">
      <c r="A18" s="22" t="s">
        <v>53</v>
      </c>
      <c r="B18" s="23">
        <v>0</v>
      </c>
      <c r="C18" s="24">
        <v>4.97</v>
      </c>
      <c r="D18" s="25">
        <f t="shared" si="0"/>
        <v>0</v>
      </c>
      <c r="E18" s="56"/>
      <c r="F18" s="47"/>
      <c r="G18" s="48"/>
      <c r="H18" s="45"/>
      <c r="I18" s="31">
        <f t="shared" si="1"/>
        <v>0</v>
      </c>
      <c r="J18" s="64" t="s">
        <v>97</v>
      </c>
      <c r="K18" s="59">
        <v>4200</v>
      </c>
      <c r="L18" s="37">
        <f t="shared" si="2"/>
        <v>252</v>
      </c>
      <c r="M18" s="37">
        <f t="shared" si="3"/>
        <v>890.4</v>
      </c>
      <c r="N18" s="38">
        <f t="shared" si="4"/>
        <v>2.4394520547945207</v>
      </c>
      <c r="O18" s="39">
        <f t="shared" si="5"/>
        <v>0</v>
      </c>
    </row>
    <row r="19" spans="1:15" ht="18.75" x14ac:dyDescent="0.3">
      <c r="A19" s="22" t="s">
        <v>54</v>
      </c>
      <c r="B19" s="41">
        <v>0</v>
      </c>
      <c r="C19" s="24">
        <v>1.55</v>
      </c>
      <c r="D19" s="25">
        <f t="shared" si="0"/>
        <v>0</v>
      </c>
      <c r="E19" s="46"/>
      <c r="F19" s="47"/>
      <c r="G19" s="48"/>
      <c r="H19" s="45"/>
      <c r="I19" s="31">
        <f t="shared" si="1"/>
        <v>0</v>
      </c>
      <c r="J19" s="64" t="s">
        <v>98</v>
      </c>
      <c r="K19" s="59"/>
      <c r="L19" s="37">
        <f t="shared" si="2"/>
        <v>0</v>
      </c>
      <c r="M19" s="37">
        <f t="shared" si="3"/>
        <v>0</v>
      </c>
      <c r="N19" s="38">
        <f t="shared" si="4"/>
        <v>0</v>
      </c>
      <c r="O19" s="39">
        <f t="shared" si="5"/>
        <v>0</v>
      </c>
    </row>
    <row r="20" spans="1:15" ht="18.75" x14ac:dyDescent="0.3">
      <c r="A20" s="22" t="s">
        <v>55</v>
      </c>
      <c r="B20" s="41">
        <v>0</v>
      </c>
      <c r="C20" s="24">
        <v>1.41</v>
      </c>
      <c r="D20" s="25">
        <f t="shared" si="0"/>
        <v>0</v>
      </c>
      <c r="E20" s="56"/>
      <c r="F20" s="47"/>
      <c r="G20" s="48"/>
      <c r="H20" s="45"/>
      <c r="I20" s="31">
        <f t="shared" si="1"/>
        <v>0</v>
      </c>
      <c r="J20" s="64" t="s">
        <v>99</v>
      </c>
      <c r="K20" s="59">
        <v>2800</v>
      </c>
      <c r="L20" s="37">
        <f t="shared" si="2"/>
        <v>168</v>
      </c>
      <c r="M20" s="37">
        <f t="shared" si="3"/>
        <v>593.6</v>
      </c>
      <c r="N20" s="38">
        <f t="shared" si="4"/>
        <v>1.6263013698630138</v>
      </c>
      <c r="O20" s="39">
        <f t="shared" si="5"/>
        <v>0</v>
      </c>
    </row>
    <row r="21" spans="1:15" ht="15.75" customHeight="1" x14ac:dyDescent="0.3">
      <c r="A21" s="22" t="s">
        <v>57</v>
      </c>
      <c r="B21" s="23">
        <v>0</v>
      </c>
      <c r="C21" s="24">
        <v>1.86</v>
      </c>
      <c r="D21" s="25">
        <f t="shared" si="0"/>
        <v>0</v>
      </c>
      <c r="E21" s="46"/>
      <c r="F21" s="47"/>
      <c r="G21" s="48"/>
      <c r="H21" s="45"/>
      <c r="I21" s="31">
        <f t="shared" si="1"/>
        <v>0</v>
      </c>
      <c r="J21" s="64" t="s">
        <v>100</v>
      </c>
      <c r="K21" s="59">
        <v>2800</v>
      </c>
      <c r="L21" s="37">
        <f t="shared" si="2"/>
        <v>168</v>
      </c>
      <c r="M21" s="37">
        <f t="shared" si="3"/>
        <v>593.6</v>
      </c>
      <c r="N21" s="38">
        <f t="shared" si="4"/>
        <v>1.6263013698630138</v>
      </c>
      <c r="O21" s="39">
        <f t="shared" si="5"/>
        <v>0</v>
      </c>
    </row>
    <row r="22" spans="1:15" ht="15.75" customHeight="1" x14ac:dyDescent="0.3">
      <c r="A22" s="22" t="s">
        <v>58</v>
      </c>
      <c r="B22" s="23">
        <v>0</v>
      </c>
      <c r="C22" s="24">
        <v>1.88</v>
      </c>
      <c r="D22" s="25">
        <f t="shared" si="0"/>
        <v>0</v>
      </c>
      <c r="E22" s="46"/>
      <c r="F22" s="47"/>
      <c r="G22" s="48"/>
      <c r="H22" s="45"/>
      <c r="I22" s="31">
        <f t="shared" si="1"/>
        <v>0</v>
      </c>
      <c r="J22" s="64" t="s">
        <v>101</v>
      </c>
      <c r="K22" s="59"/>
      <c r="L22" s="37">
        <f t="shared" si="2"/>
        <v>0</v>
      </c>
      <c r="M22" s="37">
        <f t="shared" si="3"/>
        <v>0</v>
      </c>
      <c r="N22" s="38">
        <f t="shared" si="4"/>
        <v>0</v>
      </c>
      <c r="O22" s="39">
        <f t="shared" si="5"/>
        <v>0</v>
      </c>
    </row>
    <row r="23" spans="1:15" ht="15.75" customHeight="1" x14ac:dyDescent="0.3">
      <c r="A23" s="22" t="s">
        <v>59</v>
      </c>
      <c r="B23" s="41">
        <v>0</v>
      </c>
      <c r="C23" s="24">
        <v>2.98</v>
      </c>
      <c r="D23" s="25">
        <f t="shared" si="0"/>
        <v>0</v>
      </c>
      <c r="E23" s="46"/>
      <c r="F23" s="47"/>
      <c r="G23" s="48"/>
      <c r="H23" s="45"/>
      <c r="I23" s="31">
        <f t="shared" si="1"/>
        <v>0</v>
      </c>
      <c r="J23" s="46"/>
      <c r="K23" s="59"/>
      <c r="L23" s="37">
        <f t="shared" si="2"/>
        <v>0</v>
      </c>
      <c r="M23" s="37">
        <f t="shared" si="3"/>
        <v>0</v>
      </c>
      <c r="N23" s="38">
        <f t="shared" si="4"/>
        <v>0</v>
      </c>
      <c r="O23" s="39">
        <f t="shared" si="5"/>
        <v>0</v>
      </c>
    </row>
    <row r="24" spans="1:15" ht="15.75" customHeight="1" x14ac:dyDescent="0.3">
      <c r="A24" s="49"/>
      <c r="B24" s="50"/>
      <c r="C24" s="50"/>
      <c r="D24" s="51"/>
      <c r="E24" s="46"/>
      <c r="F24" s="47"/>
      <c r="G24" s="48"/>
      <c r="H24" s="45"/>
      <c r="I24" s="31">
        <f t="shared" si="1"/>
        <v>0</v>
      </c>
      <c r="J24" s="73"/>
      <c r="K24" s="59"/>
      <c r="L24" s="37">
        <f t="shared" si="2"/>
        <v>0</v>
      </c>
      <c r="M24" s="37">
        <f t="shared" si="3"/>
        <v>0</v>
      </c>
      <c r="N24" s="38">
        <f t="shared" si="4"/>
        <v>0</v>
      </c>
      <c r="O24" s="39">
        <f t="shared" si="5"/>
        <v>0</v>
      </c>
    </row>
    <row r="25" spans="1:15" ht="15.75" customHeight="1" x14ac:dyDescent="0.3">
      <c r="A25" s="52"/>
      <c r="B25" s="50"/>
      <c r="C25" s="50"/>
      <c r="D25" s="51"/>
      <c r="E25" s="46"/>
      <c r="F25" s="47"/>
      <c r="G25" s="48"/>
      <c r="H25" s="45"/>
      <c r="I25" s="31">
        <f t="shared" si="1"/>
        <v>0</v>
      </c>
      <c r="J25" s="73"/>
      <c r="K25" s="59"/>
      <c r="L25" s="37">
        <f t="shared" si="2"/>
        <v>0</v>
      </c>
      <c r="M25" s="37">
        <f t="shared" si="3"/>
        <v>0</v>
      </c>
      <c r="N25" s="38">
        <f t="shared" si="4"/>
        <v>0</v>
      </c>
      <c r="O25" s="39">
        <f t="shared" si="5"/>
        <v>0</v>
      </c>
    </row>
    <row r="26" spans="1:15" ht="15.75" customHeight="1" x14ac:dyDescent="0.3">
      <c r="A26" s="53"/>
      <c r="B26" s="50"/>
      <c r="C26" s="50"/>
      <c r="D26" s="51"/>
      <c r="E26" s="46"/>
      <c r="F26" s="47"/>
      <c r="G26" s="48"/>
      <c r="H26" s="45"/>
      <c r="I26" s="31">
        <f t="shared" si="1"/>
        <v>0</v>
      </c>
      <c r="J26" s="73"/>
      <c r="K26" s="59"/>
      <c r="L26" s="37">
        <f t="shared" si="2"/>
        <v>0</v>
      </c>
      <c r="M26" s="37">
        <f t="shared" si="3"/>
        <v>0</v>
      </c>
      <c r="N26" s="38">
        <f t="shared" si="4"/>
        <v>0</v>
      </c>
      <c r="O26" s="39">
        <f t="shared" si="5"/>
        <v>0</v>
      </c>
    </row>
    <row r="27" spans="1:15" ht="15.75" customHeight="1" x14ac:dyDescent="0.3">
      <c r="A27" s="54" t="s">
        <v>60</v>
      </c>
      <c r="B27" s="50"/>
      <c r="C27" s="50"/>
      <c r="D27" s="51"/>
      <c r="E27" s="26" t="s">
        <v>47</v>
      </c>
      <c r="F27" s="27"/>
      <c r="G27" s="27"/>
      <c r="H27" s="28"/>
      <c r="I27" s="31">
        <f t="shared" si="1"/>
        <v>0</v>
      </c>
      <c r="J27" s="73"/>
      <c r="K27" s="59"/>
      <c r="L27" s="37">
        <f t="shared" si="2"/>
        <v>0</v>
      </c>
      <c r="M27" s="37">
        <f t="shared" si="3"/>
        <v>0</v>
      </c>
      <c r="N27" s="38">
        <f t="shared" si="4"/>
        <v>0</v>
      </c>
      <c r="O27" s="39">
        <f t="shared" si="5"/>
        <v>0</v>
      </c>
    </row>
    <row r="28" spans="1:15" ht="15.75" customHeight="1" x14ac:dyDescent="0.3">
      <c r="A28" s="55"/>
      <c r="B28" s="50"/>
      <c r="C28" s="50"/>
      <c r="D28" s="51"/>
      <c r="E28" s="42" t="s">
        <v>102</v>
      </c>
      <c r="F28" s="43">
        <v>30</v>
      </c>
      <c r="G28" s="44">
        <v>1</v>
      </c>
      <c r="H28" s="77">
        <v>1</v>
      </c>
      <c r="I28" s="31">
        <f t="shared" si="1"/>
        <v>30</v>
      </c>
      <c r="J28" s="46"/>
      <c r="K28" s="59"/>
      <c r="L28" s="37">
        <f t="shared" si="2"/>
        <v>0</v>
      </c>
      <c r="M28" s="37">
        <f t="shared" si="3"/>
        <v>0</v>
      </c>
      <c r="N28" s="38">
        <f t="shared" si="4"/>
        <v>0</v>
      </c>
      <c r="O28" s="39">
        <f t="shared" si="5"/>
        <v>0</v>
      </c>
    </row>
    <row r="29" spans="1:15" ht="15.75" customHeight="1" x14ac:dyDescent="0.3">
      <c r="A29" s="58" t="s">
        <v>61</v>
      </c>
      <c r="B29" s="50"/>
      <c r="C29" s="50"/>
      <c r="D29" s="51"/>
      <c r="E29" s="42" t="s">
        <v>103</v>
      </c>
      <c r="F29" s="43">
        <v>30</v>
      </c>
      <c r="G29" s="44">
        <v>1</v>
      </c>
      <c r="H29" s="77">
        <v>1</v>
      </c>
      <c r="I29" s="31">
        <f t="shared" si="1"/>
        <v>30</v>
      </c>
      <c r="J29" s="46"/>
      <c r="K29" s="59"/>
      <c r="L29" s="37">
        <f t="shared" si="2"/>
        <v>0</v>
      </c>
      <c r="M29" s="37">
        <f t="shared" si="3"/>
        <v>0</v>
      </c>
      <c r="N29" s="38">
        <f t="shared" si="4"/>
        <v>0</v>
      </c>
      <c r="O29" s="39">
        <f t="shared" si="5"/>
        <v>0</v>
      </c>
    </row>
    <row r="30" spans="1:15" ht="15.75" customHeight="1" x14ac:dyDescent="0.3">
      <c r="A30" s="60" t="s">
        <v>62</v>
      </c>
      <c r="B30" s="50"/>
      <c r="C30" s="50"/>
      <c r="D30" s="51"/>
      <c r="E30" s="56" t="s">
        <v>104</v>
      </c>
      <c r="F30" s="47"/>
      <c r="G30" s="48"/>
      <c r="H30" s="45"/>
      <c r="I30" s="31">
        <f t="shared" si="1"/>
        <v>0</v>
      </c>
      <c r="J30" s="46"/>
      <c r="K30" s="59"/>
      <c r="L30" s="37">
        <f t="shared" si="2"/>
        <v>0</v>
      </c>
      <c r="M30" s="37">
        <f t="shared" si="3"/>
        <v>0</v>
      </c>
      <c r="N30" s="38">
        <f t="shared" si="4"/>
        <v>0</v>
      </c>
      <c r="O30" s="39">
        <f t="shared" si="5"/>
        <v>0</v>
      </c>
    </row>
    <row r="31" spans="1:15" ht="15.75" customHeight="1" x14ac:dyDescent="0.3">
      <c r="A31" s="61"/>
      <c r="B31" s="50"/>
      <c r="C31" s="50"/>
      <c r="D31" s="51"/>
      <c r="E31" s="56"/>
      <c r="F31" s="47"/>
      <c r="G31" s="48"/>
      <c r="H31" s="45"/>
      <c r="I31" s="31">
        <f t="shared" si="1"/>
        <v>0</v>
      </c>
      <c r="J31" s="73"/>
      <c r="K31" s="59"/>
      <c r="L31" s="37">
        <f t="shared" si="2"/>
        <v>0</v>
      </c>
      <c r="M31" s="37">
        <f t="shared" si="3"/>
        <v>0</v>
      </c>
      <c r="N31" s="38">
        <f t="shared" si="4"/>
        <v>0</v>
      </c>
      <c r="O31" s="39">
        <f t="shared" si="5"/>
        <v>0</v>
      </c>
    </row>
    <row r="32" spans="1:15" ht="15.75" customHeight="1" x14ac:dyDescent="0.3">
      <c r="A32" s="58" t="s">
        <v>65</v>
      </c>
      <c r="B32" s="50"/>
      <c r="C32" s="50"/>
      <c r="D32" s="51"/>
      <c r="E32" s="46"/>
      <c r="F32" s="47"/>
      <c r="G32" s="48"/>
      <c r="H32" s="45"/>
      <c r="I32" s="31">
        <f t="shared" si="1"/>
        <v>0</v>
      </c>
      <c r="J32" s="73"/>
      <c r="K32" s="59"/>
      <c r="L32" s="37">
        <f t="shared" si="2"/>
        <v>0</v>
      </c>
      <c r="M32" s="37">
        <f t="shared" si="3"/>
        <v>0</v>
      </c>
      <c r="N32" s="38">
        <f t="shared" si="4"/>
        <v>0</v>
      </c>
      <c r="O32" s="39">
        <f t="shared" si="5"/>
        <v>0</v>
      </c>
    </row>
    <row r="33" spans="1:15" ht="15.75" customHeight="1" x14ac:dyDescent="0.3">
      <c r="A33" s="60" t="s">
        <v>66</v>
      </c>
      <c r="B33" s="50"/>
      <c r="C33" s="50"/>
      <c r="D33" s="51"/>
      <c r="E33" s="46"/>
      <c r="F33" s="47"/>
      <c r="G33" s="48"/>
      <c r="H33" s="45"/>
      <c r="I33" s="31">
        <f t="shared" si="1"/>
        <v>0</v>
      </c>
      <c r="J33" s="73"/>
      <c r="K33" s="59"/>
      <c r="L33" s="37">
        <f t="shared" si="2"/>
        <v>0</v>
      </c>
      <c r="M33" s="37">
        <f t="shared" si="3"/>
        <v>0</v>
      </c>
      <c r="N33" s="38">
        <f t="shared" si="4"/>
        <v>0</v>
      </c>
      <c r="O33" s="39">
        <f t="shared" si="5"/>
        <v>0</v>
      </c>
    </row>
    <row r="34" spans="1:15" ht="15.75" customHeight="1" x14ac:dyDescent="0.3">
      <c r="A34" s="61"/>
      <c r="B34" s="50"/>
      <c r="C34" s="50"/>
      <c r="D34" s="51"/>
      <c r="E34" s="46"/>
      <c r="F34" s="47"/>
      <c r="G34" s="48"/>
      <c r="H34" s="45"/>
      <c r="I34" s="31">
        <f t="shared" si="1"/>
        <v>0</v>
      </c>
      <c r="J34" s="73"/>
      <c r="K34" s="59"/>
      <c r="L34" s="37">
        <f t="shared" si="2"/>
        <v>0</v>
      </c>
      <c r="M34" s="37">
        <f t="shared" si="3"/>
        <v>0</v>
      </c>
      <c r="N34" s="38">
        <f t="shared" si="4"/>
        <v>0</v>
      </c>
      <c r="O34" s="39">
        <f t="shared" si="5"/>
        <v>0</v>
      </c>
    </row>
    <row r="35" spans="1:15" ht="15.75" customHeight="1" x14ac:dyDescent="0.3">
      <c r="A35" s="58" t="s">
        <v>67</v>
      </c>
      <c r="B35" s="50"/>
      <c r="C35" s="50"/>
      <c r="D35" s="51"/>
      <c r="E35" s="46"/>
      <c r="F35" s="47"/>
      <c r="G35" s="48"/>
      <c r="H35" s="45"/>
      <c r="I35" s="31">
        <f t="shared" si="1"/>
        <v>0</v>
      </c>
      <c r="J35" s="46"/>
      <c r="K35" s="59"/>
      <c r="L35" s="37">
        <f t="shared" si="2"/>
        <v>0</v>
      </c>
      <c r="M35" s="37">
        <f t="shared" si="3"/>
        <v>0</v>
      </c>
      <c r="N35" s="38">
        <f t="shared" si="4"/>
        <v>0</v>
      </c>
      <c r="O35" s="39">
        <f t="shared" si="5"/>
        <v>0</v>
      </c>
    </row>
    <row r="36" spans="1:15" ht="15.75" customHeight="1" x14ac:dyDescent="0.3">
      <c r="A36" s="60" t="s">
        <v>68</v>
      </c>
      <c r="B36" s="51"/>
      <c r="C36" s="51"/>
      <c r="D36" s="51"/>
      <c r="E36" s="46"/>
      <c r="F36" s="47"/>
      <c r="G36" s="48"/>
      <c r="H36" s="45"/>
      <c r="I36" s="31">
        <f t="shared" si="1"/>
        <v>0</v>
      </c>
      <c r="J36" s="46"/>
      <c r="K36" s="59"/>
      <c r="L36" s="37">
        <f t="shared" si="2"/>
        <v>0</v>
      </c>
      <c r="M36" s="37">
        <f t="shared" si="3"/>
        <v>0</v>
      </c>
      <c r="N36" s="38">
        <f t="shared" si="4"/>
        <v>0</v>
      </c>
      <c r="O36" s="39">
        <f t="shared" si="5"/>
        <v>0</v>
      </c>
    </row>
    <row r="37" spans="1:15" ht="15.75" customHeight="1" x14ac:dyDescent="0.3">
      <c r="A37" s="51"/>
      <c r="B37" s="51"/>
      <c r="C37" s="51"/>
      <c r="D37" s="51"/>
      <c r="E37" s="56"/>
      <c r="F37" s="47"/>
      <c r="G37" s="48"/>
      <c r="H37" s="45"/>
      <c r="I37" s="31">
        <f t="shared" si="1"/>
        <v>0</v>
      </c>
      <c r="J37" s="46"/>
      <c r="K37" s="59"/>
      <c r="L37" s="37">
        <f t="shared" si="2"/>
        <v>0</v>
      </c>
      <c r="M37" s="37">
        <f t="shared" si="3"/>
        <v>0</v>
      </c>
      <c r="N37" s="38">
        <f t="shared" si="4"/>
        <v>0</v>
      </c>
      <c r="O37" s="39">
        <f t="shared" si="5"/>
        <v>0</v>
      </c>
    </row>
    <row r="38" spans="1:15" ht="15.75" customHeight="1" x14ac:dyDescent="0.3">
      <c r="A38" s="51"/>
      <c r="B38" s="51"/>
      <c r="C38" s="51"/>
      <c r="D38" s="51"/>
      <c r="E38" s="46"/>
      <c r="F38" s="47"/>
      <c r="G38" s="48"/>
      <c r="H38" s="45"/>
      <c r="I38" s="31">
        <f t="shared" si="1"/>
        <v>0</v>
      </c>
      <c r="J38" s="62" t="s">
        <v>64</v>
      </c>
      <c r="K38" s="33"/>
      <c r="L38" s="34"/>
      <c r="M38" s="34"/>
      <c r="N38" s="35"/>
      <c r="O38" s="39">
        <f t="shared" si="5"/>
        <v>0</v>
      </c>
    </row>
    <row r="39" spans="1:15" ht="15.75" customHeight="1" x14ac:dyDescent="0.3">
      <c r="A39" s="51"/>
      <c r="B39" s="51"/>
      <c r="C39" s="51"/>
      <c r="D39" s="51"/>
      <c r="E39" s="56"/>
      <c r="F39" s="47"/>
      <c r="G39" s="48"/>
      <c r="H39" s="45"/>
      <c r="I39" s="31">
        <f t="shared" si="1"/>
        <v>0</v>
      </c>
      <c r="J39" s="64"/>
      <c r="K39" s="59"/>
      <c r="L39" s="37">
        <f t="shared" ref="L39:L68" si="6">K39*6%</f>
        <v>0</v>
      </c>
      <c r="M39" s="37">
        <f t="shared" ref="M39:M68" si="7">(K39+L39)/5</f>
        <v>0</v>
      </c>
      <c r="N39" s="38">
        <f t="shared" ref="N39:N68" si="8">$M39/365</f>
        <v>0</v>
      </c>
      <c r="O39" s="39">
        <f t="shared" si="5"/>
        <v>0</v>
      </c>
    </row>
    <row r="40" spans="1:15" ht="15.75" customHeight="1" x14ac:dyDescent="0.3">
      <c r="A40" s="51"/>
      <c r="B40" s="51"/>
      <c r="C40" s="51"/>
      <c r="D40" s="51"/>
      <c r="E40" s="46"/>
      <c r="F40" s="47"/>
      <c r="G40" s="48"/>
      <c r="H40" s="45"/>
      <c r="I40" s="31">
        <f t="shared" si="1"/>
        <v>0</v>
      </c>
      <c r="J40" s="64"/>
      <c r="K40" s="59"/>
      <c r="L40" s="37">
        <f t="shared" si="6"/>
        <v>0</v>
      </c>
      <c r="M40" s="37">
        <f t="shared" si="7"/>
        <v>0</v>
      </c>
      <c r="N40" s="38">
        <f t="shared" si="8"/>
        <v>0</v>
      </c>
      <c r="O40" s="39">
        <f t="shared" si="5"/>
        <v>0</v>
      </c>
    </row>
    <row r="41" spans="1:15" ht="15.75" customHeight="1" x14ac:dyDescent="0.3">
      <c r="A41" s="51"/>
      <c r="B41" s="51"/>
      <c r="C41" s="51"/>
      <c r="D41" s="51"/>
      <c r="E41" s="56"/>
      <c r="F41" s="47"/>
      <c r="G41" s="48"/>
      <c r="H41" s="45"/>
      <c r="I41" s="31">
        <f t="shared" si="1"/>
        <v>0</v>
      </c>
      <c r="J41" s="64"/>
      <c r="K41" s="59"/>
      <c r="L41" s="37">
        <f t="shared" si="6"/>
        <v>0</v>
      </c>
      <c r="M41" s="37">
        <f t="shared" si="7"/>
        <v>0</v>
      </c>
      <c r="N41" s="38">
        <f t="shared" si="8"/>
        <v>0</v>
      </c>
      <c r="O41" s="39">
        <f t="shared" si="5"/>
        <v>0</v>
      </c>
    </row>
    <row r="42" spans="1:15" ht="15.75" customHeight="1" x14ac:dyDescent="0.3">
      <c r="A42" s="51"/>
      <c r="B42" s="51"/>
      <c r="C42" s="51"/>
      <c r="D42" s="51"/>
      <c r="E42" s="46"/>
      <c r="F42" s="47"/>
      <c r="G42" s="48"/>
      <c r="H42" s="45"/>
      <c r="I42" s="31">
        <f t="shared" si="1"/>
        <v>0</v>
      </c>
      <c r="J42" s="64"/>
      <c r="K42" s="59"/>
      <c r="L42" s="37">
        <f t="shared" si="6"/>
        <v>0</v>
      </c>
      <c r="M42" s="37">
        <f t="shared" si="7"/>
        <v>0</v>
      </c>
      <c r="N42" s="38">
        <f t="shared" si="8"/>
        <v>0</v>
      </c>
      <c r="O42" s="39">
        <f t="shared" si="5"/>
        <v>0</v>
      </c>
    </row>
    <row r="43" spans="1:15" ht="15.75" customHeight="1" x14ac:dyDescent="0.3">
      <c r="A43" s="51"/>
      <c r="B43" s="51"/>
      <c r="C43" s="51"/>
      <c r="D43" s="51"/>
      <c r="E43" s="46"/>
      <c r="F43" s="47"/>
      <c r="G43" s="48"/>
      <c r="H43" s="45"/>
      <c r="I43" s="31">
        <f t="shared" si="1"/>
        <v>0</v>
      </c>
      <c r="J43" s="64"/>
      <c r="K43" s="59"/>
      <c r="L43" s="37">
        <f t="shared" si="6"/>
        <v>0</v>
      </c>
      <c r="M43" s="37">
        <f t="shared" si="7"/>
        <v>0</v>
      </c>
      <c r="N43" s="38">
        <f t="shared" si="8"/>
        <v>0</v>
      </c>
      <c r="O43" s="39">
        <f t="shared" si="5"/>
        <v>0</v>
      </c>
    </row>
    <row r="44" spans="1:15" ht="15.75" customHeight="1" x14ac:dyDescent="0.3">
      <c r="A44" s="51"/>
      <c r="B44" s="51"/>
      <c r="C44" s="51"/>
      <c r="D44" s="51"/>
      <c r="E44" s="46"/>
      <c r="F44" s="47"/>
      <c r="G44" s="48"/>
      <c r="H44" s="45"/>
      <c r="I44" s="31">
        <f t="shared" si="1"/>
        <v>0</v>
      </c>
      <c r="J44" s="64"/>
      <c r="K44" s="59"/>
      <c r="L44" s="37">
        <f t="shared" si="6"/>
        <v>0</v>
      </c>
      <c r="M44" s="37">
        <f t="shared" si="7"/>
        <v>0</v>
      </c>
      <c r="N44" s="38">
        <f t="shared" si="8"/>
        <v>0</v>
      </c>
      <c r="O44" s="39">
        <f t="shared" si="5"/>
        <v>0</v>
      </c>
    </row>
    <row r="45" spans="1:15" ht="15.75" customHeight="1" x14ac:dyDescent="0.3">
      <c r="A45" s="51"/>
      <c r="B45" s="51"/>
      <c r="C45" s="51"/>
      <c r="D45" s="51"/>
      <c r="E45" s="46"/>
      <c r="F45" s="47"/>
      <c r="G45" s="48"/>
      <c r="H45" s="45"/>
      <c r="I45" s="31">
        <f t="shared" si="1"/>
        <v>0</v>
      </c>
      <c r="J45" s="64"/>
      <c r="K45" s="59"/>
      <c r="L45" s="37">
        <f t="shared" si="6"/>
        <v>0</v>
      </c>
      <c r="M45" s="37">
        <f t="shared" si="7"/>
        <v>0</v>
      </c>
      <c r="N45" s="38">
        <f t="shared" si="8"/>
        <v>0</v>
      </c>
      <c r="O45" s="39">
        <f t="shared" si="5"/>
        <v>0</v>
      </c>
    </row>
    <row r="46" spans="1:15" ht="15.75" customHeight="1" x14ac:dyDescent="0.3">
      <c r="A46" s="51"/>
      <c r="B46" s="51"/>
      <c r="C46" s="51"/>
      <c r="D46" s="51"/>
      <c r="E46" s="46"/>
      <c r="F46" s="47"/>
      <c r="G46" s="48"/>
      <c r="H46" s="45"/>
      <c r="I46" s="31">
        <f t="shared" si="1"/>
        <v>0</v>
      </c>
      <c r="J46" s="64"/>
      <c r="K46" s="59"/>
      <c r="L46" s="37">
        <f t="shared" si="6"/>
        <v>0</v>
      </c>
      <c r="M46" s="37">
        <f t="shared" si="7"/>
        <v>0</v>
      </c>
      <c r="N46" s="38">
        <f t="shared" si="8"/>
        <v>0</v>
      </c>
      <c r="O46" s="39">
        <f t="shared" si="5"/>
        <v>0</v>
      </c>
    </row>
    <row r="47" spans="1:15" ht="15.75" customHeight="1" x14ac:dyDescent="0.3">
      <c r="A47" s="51"/>
      <c r="B47" s="51"/>
      <c r="C47" s="51"/>
      <c r="D47" s="51"/>
      <c r="E47" s="46"/>
      <c r="F47" s="47"/>
      <c r="G47" s="48"/>
      <c r="H47" s="45"/>
      <c r="I47" s="31">
        <f t="shared" si="1"/>
        <v>0</v>
      </c>
      <c r="J47" s="64"/>
      <c r="K47" s="59"/>
      <c r="L47" s="37">
        <f t="shared" si="6"/>
        <v>0</v>
      </c>
      <c r="M47" s="37">
        <f t="shared" si="7"/>
        <v>0</v>
      </c>
      <c r="N47" s="38">
        <f t="shared" si="8"/>
        <v>0</v>
      </c>
      <c r="O47" s="39">
        <f t="shared" si="5"/>
        <v>0</v>
      </c>
    </row>
    <row r="48" spans="1:15" ht="15.75" customHeight="1" x14ac:dyDescent="0.3">
      <c r="A48" s="51"/>
      <c r="B48" s="51"/>
      <c r="C48" s="51"/>
      <c r="D48" s="51"/>
      <c r="E48" s="26" t="s">
        <v>56</v>
      </c>
      <c r="F48" s="27"/>
      <c r="G48" s="27"/>
      <c r="H48" s="28"/>
      <c r="I48" s="31">
        <f t="shared" si="1"/>
        <v>0</v>
      </c>
      <c r="J48" s="64"/>
      <c r="K48" s="59"/>
      <c r="L48" s="37">
        <f t="shared" si="6"/>
        <v>0</v>
      </c>
      <c r="M48" s="37">
        <f t="shared" si="7"/>
        <v>0</v>
      </c>
      <c r="N48" s="38">
        <f t="shared" si="8"/>
        <v>0</v>
      </c>
      <c r="O48" s="39">
        <f t="shared" si="5"/>
        <v>0</v>
      </c>
    </row>
    <row r="49" spans="1:15" ht="15.75" customHeight="1" x14ac:dyDescent="0.3">
      <c r="A49" s="51"/>
      <c r="B49" s="51"/>
      <c r="C49" s="51"/>
      <c r="D49" s="51"/>
      <c r="E49" s="78" t="s">
        <v>105</v>
      </c>
      <c r="F49" s="79"/>
      <c r="G49" s="78"/>
      <c r="H49" s="78"/>
      <c r="I49" s="31">
        <f t="shared" si="1"/>
        <v>0</v>
      </c>
      <c r="J49" s="64"/>
      <c r="K49" s="59"/>
      <c r="L49" s="37">
        <f t="shared" si="6"/>
        <v>0</v>
      </c>
      <c r="M49" s="37">
        <f t="shared" si="7"/>
        <v>0</v>
      </c>
      <c r="N49" s="38">
        <f t="shared" si="8"/>
        <v>0</v>
      </c>
      <c r="O49" s="39">
        <f t="shared" si="5"/>
        <v>0</v>
      </c>
    </row>
    <row r="50" spans="1:15" ht="15.75" customHeight="1" x14ac:dyDescent="0.3">
      <c r="A50" s="51"/>
      <c r="B50" s="51"/>
      <c r="C50" s="51"/>
      <c r="D50" s="51"/>
      <c r="E50" s="78" t="s">
        <v>106</v>
      </c>
      <c r="F50" s="79"/>
      <c r="G50" s="78"/>
      <c r="H50" s="78"/>
      <c r="I50" s="31">
        <f t="shared" si="1"/>
        <v>0</v>
      </c>
      <c r="J50" s="64"/>
      <c r="K50" s="59"/>
      <c r="L50" s="37">
        <f t="shared" si="6"/>
        <v>0</v>
      </c>
      <c r="M50" s="37">
        <f t="shared" si="7"/>
        <v>0</v>
      </c>
      <c r="N50" s="38">
        <f t="shared" si="8"/>
        <v>0</v>
      </c>
      <c r="O50" s="39">
        <f t="shared" si="5"/>
        <v>0</v>
      </c>
    </row>
    <row r="51" spans="1:15" ht="15.75" customHeight="1" x14ac:dyDescent="0.3">
      <c r="A51" s="51"/>
      <c r="B51" s="51"/>
      <c r="C51" s="51"/>
      <c r="D51" s="51"/>
      <c r="E51" s="80" t="s">
        <v>107</v>
      </c>
      <c r="F51" s="79"/>
      <c r="G51" s="78"/>
      <c r="H51" s="78"/>
      <c r="I51" s="31">
        <f t="shared" si="1"/>
        <v>0</v>
      </c>
      <c r="J51" s="64"/>
      <c r="K51" s="59"/>
      <c r="L51" s="37">
        <f t="shared" si="6"/>
        <v>0</v>
      </c>
      <c r="M51" s="37">
        <f t="shared" si="7"/>
        <v>0</v>
      </c>
      <c r="N51" s="38">
        <f t="shared" si="8"/>
        <v>0</v>
      </c>
      <c r="O51" s="39">
        <f t="shared" si="5"/>
        <v>0</v>
      </c>
    </row>
    <row r="52" spans="1:15" ht="15.75" customHeight="1" x14ac:dyDescent="0.3">
      <c r="A52" s="51"/>
      <c r="B52" s="51"/>
      <c r="C52" s="51"/>
      <c r="D52" s="51"/>
      <c r="E52" s="78" t="s">
        <v>108</v>
      </c>
      <c r="F52" s="79"/>
      <c r="G52" s="78"/>
      <c r="H52" s="78"/>
      <c r="I52" s="31">
        <f t="shared" si="1"/>
        <v>0</v>
      </c>
      <c r="J52" s="64"/>
      <c r="K52" s="59"/>
      <c r="L52" s="37">
        <f t="shared" si="6"/>
        <v>0</v>
      </c>
      <c r="M52" s="37">
        <f t="shared" si="7"/>
        <v>0</v>
      </c>
      <c r="N52" s="38">
        <f t="shared" si="8"/>
        <v>0</v>
      </c>
      <c r="O52" s="39">
        <f t="shared" si="5"/>
        <v>0</v>
      </c>
    </row>
    <row r="53" spans="1:15" ht="15.75" customHeight="1" x14ac:dyDescent="0.3">
      <c r="A53" s="51"/>
      <c r="B53" s="51"/>
      <c r="C53" s="51"/>
      <c r="D53" s="51"/>
      <c r="E53" s="78" t="s">
        <v>109</v>
      </c>
      <c r="F53" s="56"/>
      <c r="G53" s="46"/>
      <c r="H53" s="57"/>
      <c r="I53" s="31">
        <f t="shared" si="1"/>
        <v>0</v>
      </c>
      <c r="J53" s="64"/>
      <c r="K53" s="59"/>
      <c r="L53" s="37">
        <f t="shared" si="6"/>
        <v>0</v>
      </c>
      <c r="M53" s="37">
        <f t="shared" si="7"/>
        <v>0</v>
      </c>
      <c r="N53" s="38">
        <f t="shared" si="8"/>
        <v>0</v>
      </c>
      <c r="O53" s="39">
        <f t="shared" si="5"/>
        <v>0</v>
      </c>
    </row>
    <row r="54" spans="1:15" ht="15.75" customHeight="1" x14ac:dyDescent="0.3">
      <c r="A54" s="51"/>
      <c r="B54" s="51"/>
      <c r="C54" s="51"/>
      <c r="D54" s="51"/>
      <c r="E54" s="46" t="s">
        <v>110</v>
      </c>
      <c r="F54" s="56"/>
      <c r="G54" s="46"/>
      <c r="H54" s="57"/>
      <c r="I54" s="31">
        <f t="shared" si="1"/>
        <v>0</v>
      </c>
      <c r="J54" s="64"/>
      <c r="K54" s="59"/>
      <c r="L54" s="37">
        <f t="shared" si="6"/>
        <v>0</v>
      </c>
      <c r="M54" s="37">
        <f t="shared" si="7"/>
        <v>0</v>
      </c>
      <c r="N54" s="38">
        <f t="shared" si="8"/>
        <v>0</v>
      </c>
      <c r="O54" s="39">
        <f t="shared" si="5"/>
        <v>0</v>
      </c>
    </row>
    <row r="55" spans="1:15" ht="15.75" customHeight="1" x14ac:dyDescent="0.3">
      <c r="A55" s="51"/>
      <c r="B55" s="51"/>
      <c r="C55" s="51"/>
      <c r="D55" s="51"/>
      <c r="E55" s="46"/>
      <c r="F55" s="56"/>
      <c r="G55" s="46"/>
      <c r="H55" s="57"/>
      <c r="I55" s="31">
        <f t="shared" si="1"/>
        <v>0</v>
      </c>
      <c r="J55" s="64"/>
      <c r="K55" s="59"/>
      <c r="L55" s="37">
        <f t="shared" si="6"/>
        <v>0</v>
      </c>
      <c r="M55" s="37">
        <f t="shared" si="7"/>
        <v>0</v>
      </c>
      <c r="N55" s="38">
        <f t="shared" si="8"/>
        <v>0</v>
      </c>
      <c r="O55" s="39">
        <f t="shared" si="5"/>
        <v>0</v>
      </c>
    </row>
    <row r="56" spans="1:15" ht="15.75" customHeight="1" x14ac:dyDescent="0.3">
      <c r="A56" s="51"/>
      <c r="B56" s="51"/>
      <c r="C56" s="51"/>
      <c r="D56" s="51"/>
      <c r="E56" s="46"/>
      <c r="F56" s="56"/>
      <c r="G56" s="46"/>
      <c r="H56" s="57"/>
      <c r="I56" s="31">
        <f t="shared" si="1"/>
        <v>0</v>
      </c>
      <c r="J56" s="64"/>
      <c r="K56" s="59"/>
      <c r="L56" s="37">
        <f t="shared" si="6"/>
        <v>0</v>
      </c>
      <c r="M56" s="37">
        <f t="shared" si="7"/>
        <v>0</v>
      </c>
      <c r="N56" s="38">
        <f t="shared" si="8"/>
        <v>0</v>
      </c>
      <c r="O56" s="39">
        <f t="shared" si="5"/>
        <v>0</v>
      </c>
    </row>
    <row r="57" spans="1:15" ht="15.75" customHeight="1" x14ac:dyDescent="0.3">
      <c r="A57" s="51"/>
      <c r="B57" s="51"/>
      <c r="C57" s="51"/>
      <c r="D57" s="51"/>
      <c r="E57" s="46"/>
      <c r="F57" s="56"/>
      <c r="G57" s="46"/>
      <c r="H57" s="57"/>
      <c r="I57" s="31">
        <f t="shared" si="1"/>
        <v>0</v>
      </c>
      <c r="J57" s="64"/>
      <c r="K57" s="59"/>
      <c r="L57" s="37">
        <f t="shared" si="6"/>
        <v>0</v>
      </c>
      <c r="M57" s="37">
        <f t="shared" si="7"/>
        <v>0</v>
      </c>
      <c r="N57" s="38">
        <f t="shared" si="8"/>
        <v>0</v>
      </c>
      <c r="O57" s="39">
        <f t="shared" si="5"/>
        <v>0</v>
      </c>
    </row>
    <row r="58" spans="1:15" ht="15.75" customHeight="1" x14ac:dyDescent="0.3">
      <c r="A58" s="51"/>
      <c r="B58" s="51"/>
      <c r="C58" s="51"/>
      <c r="D58" s="51"/>
      <c r="E58" s="56"/>
      <c r="F58" s="56"/>
      <c r="G58" s="46"/>
      <c r="H58" s="57"/>
      <c r="I58" s="31">
        <f t="shared" si="1"/>
        <v>0</v>
      </c>
      <c r="J58" s="64"/>
      <c r="K58" s="59"/>
      <c r="L58" s="37">
        <f t="shared" si="6"/>
        <v>0</v>
      </c>
      <c r="M58" s="37">
        <f t="shared" si="7"/>
        <v>0</v>
      </c>
      <c r="N58" s="38">
        <f t="shared" si="8"/>
        <v>0</v>
      </c>
      <c r="O58" s="39">
        <f t="shared" si="5"/>
        <v>0</v>
      </c>
    </row>
    <row r="59" spans="1:15" ht="15.75" customHeight="1" x14ac:dyDescent="0.3">
      <c r="A59" s="51"/>
      <c r="B59" s="51"/>
      <c r="C59" s="51"/>
      <c r="D59" s="51"/>
      <c r="E59" s="26" t="s">
        <v>63</v>
      </c>
      <c r="F59" s="27"/>
      <c r="G59" s="27"/>
      <c r="H59" s="28"/>
      <c r="I59" s="31">
        <f t="shared" si="1"/>
        <v>0</v>
      </c>
      <c r="J59" s="64"/>
      <c r="K59" s="59"/>
      <c r="L59" s="37">
        <f t="shared" si="6"/>
        <v>0</v>
      </c>
      <c r="M59" s="37">
        <f t="shared" si="7"/>
        <v>0</v>
      </c>
      <c r="N59" s="38">
        <f t="shared" si="8"/>
        <v>0</v>
      </c>
      <c r="O59" s="39">
        <f t="shared" si="5"/>
        <v>0</v>
      </c>
    </row>
    <row r="60" spans="1:15" ht="15.75" customHeight="1" x14ac:dyDescent="0.3">
      <c r="A60" s="51"/>
      <c r="B60" s="51"/>
      <c r="C60" s="51"/>
      <c r="D60" s="51"/>
      <c r="E60" s="81" t="s">
        <v>111</v>
      </c>
      <c r="F60" s="43">
        <v>15</v>
      </c>
      <c r="G60" s="77">
        <v>1</v>
      </c>
      <c r="H60" s="77">
        <v>6</v>
      </c>
      <c r="I60" s="31">
        <f t="shared" si="1"/>
        <v>90</v>
      </c>
      <c r="J60" s="64"/>
      <c r="K60" s="59"/>
      <c r="L60" s="37">
        <f t="shared" si="6"/>
        <v>0</v>
      </c>
      <c r="M60" s="37">
        <f t="shared" si="7"/>
        <v>0</v>
      </c>
      <c r="N60" s="38">
        <f t="shared" si="8"/>
        <v>0</v>
      </c>
      <c r="O60" s="39">
        <f t="shared" si="5"/>
        <v>0</v>
      </c>
    </row>
    <row r="61" spans="1:15" ht="15.75" customHeight="1" x14ac:dyDescent="0.3">
      <c r="A61" s="51"/>
      <c r="B61" s="51"/>
      <c r="C61" s="51"/>
      <c r="D61" s="51"/>
      <c r="E61" s="81" t="s">
        <v>112</v>
      </c>
      <c r="F61" s="43">
        <v>6.75</v>
      </c>
      <c r="G61" s="77">
        <v>1</v>
      </c>
      <c r="H61" s="77">
        <v>2</v>
      </c>
      <c r="I61" s="31">
        <f t="shared" si="1"/>
        <v>13.5</v>
      </c>
      <c r="J61" s="64"/>
      <c r="K61" s="59"/>
      <c r="L61" s="37">
        <f t="shared" si="6"/>
        <v>0</v>
      </c>
      <c r="M61" s="37">
        <f t="shared" si="7"/>
        <v>0</v>
      </c>
      <c r="N61" s="38">
        <f t="shared" si="8"/>
        <v>0</v>
      </c>
      <c r="O61" s="39">
        <f t="shared" si="5"/>
        <v>0</v>
      </c>
    </row>
    <row r="62" spans="1:15" ht="15.75" customHeight="1" x14ac:dyDescent="0.3">
      <c r="A62" s="51"/>
      <c r="B62" s="51"/>
      <c r="C62" s="51"/>
      <c r="D62" s="51"/>
      <c r="E62" s="56"/>
      <c r="F62" s="47"/>
      <c r="G62" s="48"/>
      <c r="H62" s="45"/>
      <c r="I62" s="31">
        <f t="shared" si="1"/>
        <v>0</v>
      </c>
      <c r="J62" s="64"/>
      <c r="K62" s="59"/>
      <c r="L62" s="37">
        <f t="shared" si="6"/>
        <v>0</v>
      </c>
      <c r="M62" s="37">
        <f t="shared" si="7"/>
        <v>0</v>
      </c>
      <c r="N62" s="38">
        <f t="shared" si="8"/>
        <v>0</v>
      </c>
      <c r="O62" s="39">
        <f t="shared" si="5"/>
        <v>0</v>
      </c>
    </row>
    <row r="63" spans="1:15" ht="15.75" customHeight="1" x14ac:dyDescent="0.3">
      <c r="A63" s="51"/>
      <c r="B63" s="51"/>
      <c r="C63" s="51"/>
      <c r="D63" s="51"/>
      <c r="E63" s="46"/>
      <c r="F63" s="47"/>
      <c r="G63" s="48"/>
      <c r="H63" s="45"/>
      <c r="I63" s="31">
        <f t="shared" si="1"/>
        <v>0</v>
      </c>
      <c r="J63" s="64"/>
      <c r="K63" s="59"/>
      <c r="L63" s="37">
        <f t="shared" si="6"/>
        <v>0</v>
      </c>
      <c r="M63" s="37">
        <f t="shared" si="7"/>
        <v>0</v>
      </c>
      <c r="N63" s="38">
        <f t="shared" si="8"/>
        <v>0</v>
      </c>
      <c r="O63" s="39">
        <f t="shared" si="5"/>
        <v>0</v>
      </c>
    </row>
    <row r="64" spans="1:15" ht="15.75" customHeight="1" x14ac:dyDescent="0.3">
      <c r="A64" s="51"/>
      <c r="B64" s="51"/>
      <c r="C64" s="51"/>
      <c r="D64" s="51"/>
      <c r="E64" s="46"/>
      <c r="F64" s="47"/>
      <c r="G64" s="48"/>
      <c r="H64" s="45"/>
      <c r="I64" s="31">
        <f t="shared" si="1"/>
        <v>0</v>
      </c>
      <c r="J64" s="64"/>
      <c r="K64" s="59"/>
      <c r="L64" s="37">
        <f t="shared" si="6"/>
        <v>0</v>
      </c>
      <c r="M64" s="37">
        <f t="shared" si="7"/>
        <v>0</v>
      </c>
      <c r="N64" s="38">
        <f t="shared" si="8"/>
        <v>0</v>
      </c>
      <c r="O64" s="39">
        <f t="shared" si="5"/>
        <v>0</v>
      </c>
    </row>
    <row r="65" spans="1:15" ht="15.75" customHeight="1" x14ac:dyDescent="0.3">
      <c r="A65" s="51"/>
      <c r="B65" s="51"/>
      <c r="C65" s="51"/>
      <c r="D65" s="51"/>
      <c r="E65" s="46"/>
      <c r="F65" s="47"/>
      <c r="G65" s="48"/>
      <c r="H65" s="45"/>
      <c r="I65" s="31">
        <f t="shared" si="1"/>
        <v>0</v>
      </c>
      <c r="J65" s="64"/>
      <c r="K65" s="59"/>
      <c r="L65" s="37">
        <f t="shared" si="6"/>
        <v>0</v>
      </c>
      <c r="M65" s="37">
        <f t="shared" si="7"/>
        <v>0</v>
      </c>
      <c r="N65" s="38">
        <f t="shared" si="8"/>
        <v>0</v>
      </c>
      <c r="O65" s="39">
        <f t="shared" si="5"/>
        <v>0</v>
      </c>
    </row>
    <row r="66" spans="1:15" ht="15.75" customHeight="1" x14ac:dyDescent="0.3">
      <c r="A66" s="51"/>
      <c r="B66" s="51"/>
      <c r="C66" s="51"/>
      <c r="D66" s="51"/>
      <c r="E66" s="46"/>
      <c r="F66" s="47"/>
      <c r="G66" s="48"/>
      <c r="H66" s="45"/>
      <c r="I66" s="31">
        <f t="shared" si="1"/>
        <v>0</v>
      </c>
      <c r="J66" s="64"/>
      <c r="K66" s="59"/>
      <c r="L66" s="37">
        <f t="shared" si="6"/>
        <v>0</v>
      </c>
      <c r="M66" s="37">
        <f t="shared" si="7"/>
        <v>0</v>
      </c>
      <c r="N66" s="38">
        <f t="shared" si="8"/>
        <v>0</v>
      </c>
      <c r="O66" s="39">
        <f t="shared" si="5"/>
        <v>0</v>
      </c>
    </row>
    <row r="67" spans="1:15" ht="15.75" customHeight="1" x14ac:dyDescent="0.3">
      <c r="A67" s="51"/>
      <c r="B67" s="51"/>
      <c r="C67" s="51"/>
      <c r="D67" s="51"/>
      <c r="E67" s="46"/>
      <c r="F67" s="47"/>
      <c r="G67" s="48"/>
      <c r="H67" s="45"/>
      <c r="I67" s="31">
        <f t="shared" si="1"/>
        <v>0</v>
      </c>
      <c r="J67" s="64"/>
      <c r="K67" s="59"/>
      <c r="L67" s="37">
        <f t="shared" si="6"/>
        <v>0</v>
      </c>
      <c r="M67" s="37">
        <f t="shared" si="7"/>
        <v>0</v>
      </c>
      <c r="N67" s="38">
        <f t="shared" si="8"/>
        <v>0</v>
      </c>
      <c r="O67" s="39">
        <f t="shared" si="5"/>
        <v>0</v>
      </c>
    </row>
    <row r="68" spans="1:15" ht="15.75" customHeight="1" x14ac:dyDescent="0.3">
      <c r="A68" s="51"/>
      <c r="B68" s="51"/>
      <c r="C68" s="51"/>
      <c r="D68" s="51"/>
      <c r="E68" s="46"/>
      <c r="F68" s="47"/>
      <c r="G68" s="48"/>
      <c r="H68" s="45"/>
      <c r="I68" s="31">
        <f t="shared" si="1"/>
        <v>0</v>
      </c>
      <c r="J68" s="64"/>
      <c r="K68" s="59"/>
      <c r="L68" s="37">
        <f t="shared" si="6"/>
        <v>0</v>
      </c>
      <c r="M68" s="37">
        <f t="shared" si="7"/>
        <v>0</v>
      </c>
      <c r="N68" s="38">
        <f t="shared" si="8"/>
        <v>0</v>
      </c>
      <c r="O68" s="39">
        <f t="shared" si="5"/>
        <v>0</v>
      </c>
    </row>
    <row r="69" spans="1:15" ht="15.75" customHeight="1" x14ac:dyDescent="0.3">
      <c r="A69" s="51"/>
      <c r="B69" s="51"/>
      <c r="C69" s="51"/>
      <c r="D69" s="51"/>
      <c r="E69" s="46"/>
      <c r="F69" s="47"/>
      <c r="G69" s="48"/>
      <c r="H69" s="45"/>
      <c r="I69" s="31">
        <f t="shared" si="1"/>
        <v>0</v>
      </c>
      <c r="J69" s="62" t="s">
        <v>70</v>
      </c>
      <c r="K69" s="66"/>
      <c r="L69" s="34"/>
      <c r="M69" s="34"/>
      <c r="N69" s="35"/>
      <c r="O69" s="39">
        <f t="shared" si="5"/>
        <v>0</v>
      </c>
    </row>
    <row r="70" spans="1:15" ht="15.75" customHeight="1" x14ac:dyDescent="0.3">
      <c r="A70" s="51"/>
      <c r="B70" s="51"/>
      <c r="C70" s="51"/>
      <c r="D70" s="51"/>
      <c r="E70" s="63" t="s">
        <v>69</v>
      </c>
      <c r="F70" s="27"/>
      <c r="G70" s="27"/>
      <c r="H70" s="28"/>
      <c r="I70" s="31">
        <f t="shared" si="1"/>
        <v>0</v>
      </c>
      <c r="J70" s="64"/>
      <c r="K70" s="59"/>
      <c r="L70" s="37">
        <f t="shared" ref="L70:L200" si="9">K70*6%</f>
        <v>0</v>
      </c>
      <c r="M70" s="37">
        <f t="shared" ref="M70:M200" si="10">(K70+L70)/5</f>
        <v>0</v>
      </c>
      <c r="N70" s="38">
        <f t="shared" ref="N70:N200" si="11">$M70/365</f>
        <v>0</v>
      </c>
      <c r="O70" s="39">
        <f t="shared" si="5"/>
        <v>0</v>
      </c>
    </row>
    <row r="71" spans="1:15" ht="15.75" customHeight="1" x14ac:dyDescent="0.3">
      <c r="A71" s="51"/>
      <c r="B71" s="51"/>
      <c r="C71" s="51"/>
      <c r="D71" s="51"/>
      <c r="E71" s="81" t="s">
        <v>113</v>
      </c>
      <c r="F71" s="43">
        <v>74</v>
      </c>
      <c r="G71" s="77">
        <v>1</v>
      </c>
      <c r="H71" s="77">
        <v>4</v>
      </c>
      <c r="I71" s="31">
        <f t="shared" si="1"/>
        <v>296</v>
      </c>
      <c r="J71" s="64"/>
      <c r="K71" s="59"/>
      <c r="L71" s="37">
        <f t="shared" si="9"/>
        <v>0</v>
      </c>
      <c r="M71" s="37">
        <f t="shared" si="10"/>
        <v>0</v>
      </c>
      <c r="N71" s="38">
        <f t="shared" si="11"/>
        <v>0</v>
      </c>
      <c r="O71" s="39">
        <f t="shared" si="5"/>
        <v>0</v>
      </c>
    </row>
    <row r="72" spans="1:15" ht="15.75" customHeight="1" x14ac:dyDescent="0.3">
      <c r="A72" s="51"/>
      <c r="B72" s="51"/>
      <c r="C72" s="51"/>
      <c r="D72" s="51"/>
      <c r="E72" s="46"/>
      <c r="F72" s="41"/>
      <c r="G72" s="41"/>
      <c r="H72" s="65"/>
      <c r="I72" s="31">
        <f t="shared" si="1"/>
        <v>0</v>
      </c>
      <c r="J72" s="64"/>
      <c r="K72" s="59"/>
      <c r="L72" s="37">
        <f t="shared" si="9"/>
        <v>0</v>
      </c>
      <c r="M72" s="37">
        <f t="shared" si="10"/>
        <v>0</v>
      </c>
      <c r="N72" s="38">
        <f t="shared" si="11"/>
        <v>0</v>
      </c>
      <c r="O72" s="39">
        <f t="shared" si="5"/>
        <v>0</v>
      </c>
    </row>
    <row r="73" spans="1:15" ht="15.75" customHeight="1" x14ac:dyDescent="0.3">
      <c r="A73" s="51"/>
      <c r="B73" s="51"/>
      <c r="C73" s="51"/>
      <c r="D73" s="51"/>
      <c r="E73" s="46"/>
      <c r="F73" s="41"/>
      <c r="G73" s="41"/>
      <c r="H73" s="65"/>
      <c r="I73" s="31">
        <f t="shared" si="1"/>
        <v>0</v>
      </c>
      <c r="J73" s="64"/>
      <c r="K73" s="59"/>
      <c r="L73" s="37">
        <f t="shared" si="9"/>
        <v>0</v>
      </c>
      <c r="M73" s="37">
        <f t="shared" si="10"/>
        <v>0</v>
      </c>
      <c r="N73" s="38">
        <f t="shared" si="11"/>
        <v>0</v>
      </c>
      <c r="O73" s="39">
        <f t="shared" si="5"/>
        <v>0</v>
      </c>
    </row>
    <row r="74" spans="1:15" ht="15.75" customHeight="1" x14ac:dyDescent="0.3">
      <c r="A74" s="51"/>
      <c r="B74" s="51"/>
      <c r="C74" s="51"/>
      <c r="D74" s="51"/>
      <c r="E74" s="46"/>
      <c r="F74" s="41"/>
      <c r="G74" s="41"/>
      <c r="H74" s="65"/>
      <c r="I74" s="31">
        <f t="shared" si="1"/>
        <v>0</v>
      </c>
      <c r="J74" s="64"/>
      <c r="K74" s="59"/>
      <c r="L74" s="37">
        <f t="shared" si="9"/>
        <v>0</v>
      </c>
      <c r="M74" s="37">
        <f t="shared" si="10"/>
        <v>0</v>
      </c>
      <c r="N74" s="38">
        <f t="shared" si="11"/>
        <v>0</v>
      </c>
      <c r="O74" s="39">
        <f t="shared" si="5"/>
        <v>0</v>
      </c>
    </row>
    <row r="75" spans="1:15" ht="15.75" customHeight="1" x14ac:dyDescent="0.3">
      <c r="A75" s="51"/>
      <c r="B75" s="51"/>
      <c r="C75" s="51"/>
      <c r="D75" s="51"/>
      <c r="E75" s="46"/>
      <c r="F75" s="74"/>
      <c r="G75" s="41"/>
      <c r="H75" s="75"/>
      <c r="I75" s="31">
        <f t="shared" si="1"/>
        <v>0</v>
      </c>
      <c r="J75" s="64"/>
      <c r="K75" s="59"/>
      <c r="L75" s="37">
        <f t="shared" si="9"/>
        <v>0</v>
      </c>
      <c r="M75" s="37">
        <f t="shared" si="10"/>
        <v>0</v>
      </c>
      <c r="N75" s="38">
        <f t="shared" si="11"/>
        <v>0</v>
      </c>
      <c r="O75" s="39">
        <f t="shared" si="5"/>
        <v>0</v>
      </c>
    </row>
    <row r="76" spans="1:15" ht="15.75" customHeight="1" x14ac:dyDescent="0.3">
      <c r="A76" s="51"/>
      <c r="B76" s="51"/>
      <c r="C76" s="51"/>
      <c r="D76" s="51"/>
      <c r="E76" s="63" t="s">
        <v>71</v>
      </c>
      <c r="F76" s="27"/>
      <c r="G76" s="27"/>
      <c r="H76" s="28"/>
      <c r="I76" s="31">
        <f t="shared" si="1"/>
        <v>0</v>
      </c>
      <c r="J76" s="64"/>
      <c r="K76" s="59"/>
      <c r="L76" s="37">
        <f t="shared" si="9"/>
        <v>0</v>
      </c>
      <c r="M76" s="37">
        <f t="shared" si="10"/>
        <v>0</v>
      </c>
      <c r="N76" s="38">
        <f t="shared" si="11"/>
        <v>0</v>
      </c>
      <c r="O76" s="39">
        <f t="shared" si="5"/>
        <v>0</v>
      </c>
    </row>
    <row r="77" spans="1:15" ht="15.75" customHeight="1" x14ac:dyDescent="0.3">
      <c r="A77" s="51"/>
      <c r="B77" s="51"/>
      <c r="C77" s="51"/>
      <c r="D77" s="51"/>
      <c r="E77" s="46"/>
      <c r="F77" s="47"/>
      <c r="G77" s="48"/>
      <c r="H77" s="45"/>
      <c r="I77" s="31">
        <f t="shared" si="1"/>
        <v>0</v>
      </c>
      <c r="J77" s="64"/>
      <c r="K77" s="59"/>
      <c r="L77" s="37">
        <f t="shared" si="9"/>
        <v>0</v>
      </c>
      <c r="M77" s="37">
        <f t="shared" si="10"/>
        <v>0</v>
      </c>
      <c r="N77" s="38">
        <f t="shared" si="11"/>
        <v>0</v>
      </c>
      <c r="O77" s="39">
        <f t="shared" si="5"/>
        <v>0</v>
      </c>
    </row>
    <row r="78" spans="1:15" ht="15.75" customHeight="1" x14ac:dyDescent="0.3">
      <c r="A78" s="51"/>
      <c r="B78" s="51"/>
      <c r="C78" s="51"/>
      <c r="D78" s="51"/>
      <c r="E78" s="46"/>
      <c r="F78" s="47"/>
      <c r="G78" s="48"/>
      <c r="H78" s="45"/>
      <c r="I78" s="31">
        <f t="shared" si="1"/>
        <v>0</v>
      </c>
      <c r="J78" s="64"/>
      <c r="K78" s="59"/>
      <c r="L78" s="37">
        <f t="shared" si="9"/>
        <v>0</v>
      </c>
      <c r="M78" s="37">
        <f t="shared" si="10"/>
        <v>0</v>
      </c>
      <c r="N78" s="38">
        <f t="shared" si="11"/>
        <v>0</v>
      </c>
      <c r="O78" s="39">
        <f t="shared" si="5"/>
        <v>0</v>
      </c>
    </row>
    <row r="79" spans="1:15" ht="15.75" customHeight="1" x14ac:dyDescent="0.3">
      <c r="A79" s="51"/>
      <c r="B79" s="51"/>
      <c r="C79" s="51"/>
      <c r="D79" s="51"/>
      <c r="E79" s="56"/>
      <c r="F79" s="47"/>
      <c r="G79" s="48"/>
      <c r="H79" s="45"/>
      <c r="I79" s="31">
        <f t="shared" si="1"/>
        <v>0</v>
      </c>
      <c r="J79" s="64"/>
      <c r="K79" s="59"/>
      <c r="L79" s="37">
        <f t="shared" si="9"/>
        <v>0</v>
      </c>
      <c r="M79" s="37">
        <f t="shared" si="10"/>
        <v>0</v>
      </c>
      <c r="N79" s="38">
        <f t="shared" si="11"/>
        <v>0</v>
      </c>
      <c r="O79" s="39">
        <f t="shared" si="5"/>
        <v>0</v>
      </c>
    </row>
    <row r="80" spans="1:15" ht="15.75" customHeight="1" x14ac:dyDescent="0.3">
      <c r="A80" s="51"/>
      <c r="B80" s="51"/>
      <c r="C80" s="51"/>
      <c r="D80" s="51"/>
      <c r="E80" s="46"/>
      <c r="F80" s="47"/>
      <c r="G80" s="48"/>
      <c r="H80" s="45"/>
      <c r="I80" s="31">
        <f t="shared" si="1"/>
        <v>0</v>
      </c>
      <c r="J80" s="64"/>
      <c r="K80" s="59"/>
      <c r="L80" s="37">
        <f t="shared" si="9"/>
        <v>0</v>
      </c>
      <c r="M80" s="37">
        <f t="shared" si="10"/>
        <v>0</v>
      </c>
      <c r="N80" s="38">
        <f t="shared" si="11"/>
        <v>0</v>
      </c>
      <c r="O80" s="39">
        <f t="shared" si="5"/>
        <v>0</v>
      </c>
    </row>
    <row r="81" spans="1:15" ht="15.75" customHeight="1" x14ac:dyDescent="0.3">
      <c r="A81" s="51"/>
      <c r="B81" s="51"/>
      <c r="C81" s="51"/>
      <c r="D81" s="51"/>
      <c r="E81" s="56"/>
      <c r="F81" s="47"/>
      <c r="G81" s="48"/>
      <c r="H81" s="45"/>
      <c r="I81" s="31">
        <f t="shared" si="1"/>
        <v>0</v>
      </c>
      <c r="J81" s="64"/>
      <c r="K81" s="59"/>
      <c r="L81" s="37">
        <f t="shared" si="9"/>
        <v>0</v>
      </c>
      <c r="M81" s="37">
        <f t="shared" si="10"/>
        <v>0</v>
      </c>
      <c r="N81" s="38">
        <f t="shared" si="11"/>
        <v>0</v>
      </c>
      <c r="O81" s="39">
        <f t="shared" si="5"/>
        <v>0</v>
      </c>
    </row>
    <row r="82" spans="1:15" ht="15.75" customHeight="1" x14ac:dyDescent="0.3">
      <c r="A82" s="51"/>
      <c r="B82" s="51"/>
      <c r="C82" s="51"/>
      <c r="D82" s="51"/>
      <c r="E82" s="26" t="s">
        <v>72</v>
      </c>
      <c r="F82" s="82"/>
      <c r="G82" s="82"/>
      <c r="H82" s="83"/>
      <c r="I82" s="31">
        <f t="shared" si="1"/>
        <v>0</v>
      </c>
      <c r="J82" s="64"/>
      <c r="K82" s="59"/>
      <c r="L82" s="37">
        <f t="shared" si="9"/>
        <v>0</v>
      </c>
      <c r="M82" s="37">
        <f t="shared" si="10"/>
        <v>0</v>
      </c>
      <c r="N82" s="38">
        <f t="shared" si="11"/>
        <v>0</v>
      </c>
      <c r="O82" s="39">
        <f t="shared" si="5"/>
        <v>0</v>
      </c>
    </row>
    <row r="83" spans="1:15" ht="15.75" customHeight="1" x14ac:dyDescent="0.3">
      <c r="A83" s="51"/>
      <c r="B83" s="51"/>
      <c r="C83" s="51"/>
      <c r="D83" s="51"/>
      <c r="E83" s="56" t="s">
        <v>73</v>
      </c>
      <c r="F83" s="84">
        <v>0.18</v>
      </c>
      <c r="G83" s="48">
        <v>1</v>
      </c>
      <c r="H83" s="45">
        <v>30</v>
      </c>
      <c r="I83" s="31">
        <f t="shared" si="1"/>
        <v>5.3999999999999995</v>
      </c>
      <c r="J83" s="64"/>
      <c r="K83" s="59"/>
      <c r="L83" s="37">
        <f t="shared" si="9"/>
        <v>0</v>
      </c>
      <c r="M83" s="37">
        <f t="shared" si="10"/>
        <v>0</v>
      </c>
      <c r="N83" s="38">
        <f t="shared" si="11"/>
        <v>0</v>
      </c>
      <c r="O83" s="39">
        <f t="shared" si="5"/>
        <v>0</v>
      </c>
    </row>
    <row r="84" spans="1:15" ht="15.75" customHeight="1" x14ac:dyDescent="0.3">
      <c r="A84" s="51"/>
      <c r="B84" s="51"/>
      <c r="C84" s="51"/>
      <c r="D84" s="51"/>
      <c r="E84" s="46" t="s">
        <v>114</v>
      </c>
      <c r="F84" s="84">
        <v>0.28000000000000003</v>
      </c>
      <c r="G84" s="48">
        <v>1</v>
      </c>
      <c r="H84" s="45">
        <v>30</v>
      </c>
      <c r="I84" s="31">
        <f t="shared" si="1"/>
        <v>8.4</v>
      </c>
      <c r="J84" s="64"/>
      <c r="K84" s="59"/>
      <c r="L84" s="37">
        <f t="shared" si="9"/>
        <v>0</v>
      </c>
      <c r="M84" s="37">
        <f t="shared" si="10"/>
        <v>0</v>
      </c>
      <c r="N84" s="38">
        <f t="shared" si="11"/>
        <v>0</v>
      </c>
      <c r="O84" s="39">
        <f t="shared" si="5"/>
        <v>0</v>
      </c>
    </row>
    <row r="85" spans="1:15" ht="15.75" customHeight="1" x14ac:dyDescent="0.3">
      <c r="A85" s="51"/>
      <c r="B85" s="51"/>
      <c r="C85" s="51"/>
      <c r="D85" s="51"/>
      <c r="E85" s="85" t="s">
        <v>115</v>
      </c>
      <c r="F85" s="84">
        <v>0.2</v>
      </c>
      <c r="G85" s="48">
        <v>1</v>
      </c>
      <c r="H85" s="45">
        <v>30</v>
      </c>
      <c r="I85" s="31">
        <f t="shared" si="1"/>
        <v>6</v>
      </c>
      <c r="J85" s="64"/>
      <c r="K85" s="59"/>
      <c r="L85" s="37">
        <f t="shared" si="9"/>
        <v>0</v>
      </c>
      <c r="M85" s="37">
        <f t="shared" si="10"/>
        <v>0</v>
      </c>
      <c r="N85" s="38">
        <f t="shared" si="11"/>
        <v>0</v>
      </c>
      <c r="O85" s="39">
        <f t="shared" si="5"/>
        <v>0</v>
      </c>
    </row>
    <row r="86" spans="1:15" ht="15.75" customHeight="1" x14ac:dyDescent="0.3">
      <c r="A86" s="51"/>
      <c r="B86" s="51"/>
      <c r="C86" s="51"/>
      <c r="D86" s="51"/>
      <c r="E86" s="46" t="s">
        <v>116</v>
      </c>
      <c r="F86" s="84">
        <v>1.2</v>
      </c>
      <c r="G86" s="48">
        <v>1</v>
      </c>
      <c r="H86" s="45">
        <v>30</v>
      </c>
      <c r="I86" s="31">
        <f t="shared" si="1"/>
        <v>36</v>
      </c>
      <c r="J86" s="64"/>
      <c r="K86" s="59"/>
      <c r="L86" s="37">
        <f t="shared" si="9"/>
        <v>0</v>
      </c>
      <c r="M86" s="37">
        <f t="shared" si="10"/>
        <v>0</v>
      </c>
      <c r="N86" s="38">
        <f t="shared" si="11"/>
        <v>0</v>
      </c>
      <c r="O86" s="39">
        <f t="shared" si="5"/>
        <v>0</v>
      </c>
    </row>
    <row r="87" spans="1:15" ht="15.75" customHeight="1" x14ac:dyDescent="0.3">
      <c r="A87" s="51"/>
      <c r="B87" s="51"/>
      <c r="C87" s="51"/>
      <c r="D87" s="51"/>
      <c r="E87" s="85" t="s">
        <v>117</v>
      </c>
      <c r="F87" s="84">
        <v>0.63</v>
      </c>
      <c r="G87" s="48">
        <v>1</v>
      </c>
      <c r="H87" s="45">
        <v>10</v>
      </c>
      <c r="I87" s="31">
        <f t="shared" si="1"/>
        <v>6.3</v>
      </c>
      <c r="J87" s="64"/>
      <c r="K87" s="59"/>
      <c r="L87" s="37">
        <f t="shared" si="9"/>
        <v>0</v>
      </c>
      <c r="M87" s="37">
        <f t="shared" si="10"/>
        <v>0</v>
      </c>
      <c r="N87" s="38">
        <f t="shared" si="11"/>
        <v>0</v>
      </c>
      <c r="O87" s="39">
        <f t="shared" si="5"/>
        <v>0</v>
      </c>
    </row>
    <row r="88" spans="1:15" ht="15.75" customHeight="1" x14ac:dyDescent="0.3">
      <c r="A88" s="51"/>
      <c r="B88" s="51"/>
      <c r="C88" s="51"/>
      <c r="D88" s="51"/>
      <c r="E88" s="46" t="s">
        <v>118</v>
      </c>
      <c r="F88" s="47">
        <v>27.5</v>
      </c>
      <c r="G88" s="48">
        <v>1</v>
      </c>
      <c r="H88" s="45">
        <v>2</v>
      </c>
      <c r="I88" s="31">
        <f t="shared" si="1"/>
        <v>55</v>
      </c>
      <c r="J88" s="64"/>
      <c r="K88" s="59"/>
      <c r="L88" s="37">
        <f t="shared" si="9"/>
        <v>0</v>
      </c>
      <c r="M88" s="37">
        <f t="shared" si="10"/>
        <v>0</v>
      </c>
      <c r="N88" s="38">
        <f t="shared" si="11"/>
        <v>0</v>
      </c>
      <c r="O88" s="39">
        <f t="shared" si="5"/>
        <v>0</v>
      </c>
    </row>
    <row r="89" spans="1:15" ht="15.75" customHeight="1" x14ac:dyDescent="0.3">
      <c r="A89" s="51"/>
      <c r="B89" s="51"/>
      <c r="C89" s="51"/>
      <c r="D89" s="51"/>
      <c r="E89" s="46"/>
      <c r="F89" s="47"/>
      <c r="G89" s="48"/>
      <c r="H89" s="45"/>
      <c r="I89" s="31">
        <f t="shared" si="1"/>
        <v>0</v>
      </c>
      <c r="J89" s="64"/>
      <c r="K89" s="59"/>
      <c r="L89" s="37">
        <f t="shared" si="9"/>
        <v>0</v>
      </c>
      <c r="M89" s="37">
        <f t="shared" si="10"/>
        <v>0</v>
      </c>
      <c r="N89" s="38">
        <f t="shared" si="11"/>
        <v>0</v>
      </c>
      <c r="O89" s="39">
        <f t="shared" si="5"/>
        <v>0</v>
      </c>
    </row>
    <row r="90" spans="1:15" ht="15.75" customHeight="1" x14ac:dyDescent="0.3">
      <c r="A90" s="51"/>
      <c r="B90" s="51"/>
      <c r="C90" s="51"/>
      <c r="D90" s="51"/>
      <c r="E90" s="46"/>
      <c r="F90" s="48"/>
      <c r="G90" s="48"/>
      <c r="H90" s="59"/>
      <c r="I90" s="31">
        <f t="shared" si="1"/>
        <v>0</v>
      </c>
      <c r="J90" s="64"/>
      <c r="K90" s="59"/>
      <c r="L90" s="37">
        <f t="shared" si="9"/>
        <v>0</v>
      </c>
      <c r="M90" s="37">
        <f t="shared" si="10"/>
        <v>0</v>
      </c>
      <c r="N90" s="38">
        <f t="shared" si="11"/>
        <v>0</v>
      </c>
      <c r="O90" s="39">
        <f t="shared" si="5"/>
        <v>0</v>
      </c>
    </row>
    <row r="91" spans="1:15" ht="15.75" customHeight="1" x14ac:dyDescent="0.3">
      <c r="A91" s="51"/>
      <c r="B91" s="51"/>
      <c r="C91" s="51"/>
      <c r="D91" s="51"/>
      <c r="E91" s="46"/>
      <c r="F91" s="47"/>
      <c r="G91" s="48"/>
      <c r="H91" s="45"/>
      <c r="I91" s="31">
        <f t="shared" si="1"/>
        <v>0</v>
      </c>
      <c r="J91" s="64"/>
      <c r="K91" s="59"/>
      <c r="L91" s="37">
        <f t="shared" si="9"/>
        <v>0</v>
      </c>
      <c r="M91" s="37">
        <f t="shared" si="10"/>
        <v>0</v>
      </c>
      <c r="N91" s="38">
        <f t="shared" si="11"/>
        <v>0</v>
      </c>
      <c r="O91" s="39">
        <f t="shared" si="5"/>
        <v>0</v>
      </c>
    </row>
    <row r="92" spans="1:15" ht="15.75" customHeight="1" x14ac:dyDescent="0.3">
      <c r="A92" s="51"/>
      <c r="B92" s="51"/>
      <c r="C92" s="51"/>
      <c r="D92" s="51"/>
      <c r="E92" s="46"/>
      <c r="F92" s="48"/>
      <c r="G92" s="48"/>
      <c r="H92" s="59"/>
      <c r="I92" s="31">
        <f t="shared" si="1"/>
        <v>0</v>
      </c>
      <c r="J92" s="64"/>
      <c r="K92" s="59"/>
      <c r="L92" s="37">
        <f t="shared" si="9"/>
        <v>0</v>
      </c>
      <c r="M92" s="37">
        <f t="shared" si="10"/>
        <v>0</v>
      </c>
      <c r="N92" s="38">
        <f t="shared" si="11"/>
        <v>0</v>
      </c>
      <c r="O92" s="39">
        <f t="shared" si="5"/>
        <v>0</v>
      </c>
    </row>
    <row r="93" spans="1:15" ht="15.75" customHeight="1" x14ac:dyDescent="0.3">
      <c r="A93" s="51"/>
      <c r="B93" s="51"/>
      <c r="C93" s="51"/>
      <c r="D93" s="51"/>
      <c r="E93" s="63" t="s">
        <v>74</v>
      </c>
      <c r="F93" s="27"/>
      <c r="G93" s="27"/>
      <c r="H93" s="28"/>
      <c r="I93" s="31">
        <f t="shared" si="1"/>
        <v>0</v>
      </c>
      <c r="J93" s="64"/>
      <c r="K93" s="59"/>
      <c r="L93" s="37">
        <f t="shared" si="9"/>
        <v>0</v>
      </c>
      <c r="M93" s="37">
        <f t="shared" si="10"/>
        <v>0</v>
      </c>
      <c r="N93" s="38">
        <f t="shared" si="11"/>
        <v>0</v>
      </c>
      <c r="O93" s="39">
        <f t="shared" si="5"/>
        <v>0</v>
      </c>
    </row>
    <row r="94" spans="1:15" ht="15.75" customHeight="1" x14ac:dyDescent="0.3">
      <c r="A94" s="51"/>
      <c r="B94" s="51"/>
      <c r="C94" s="51"/>
      <c r="D94" s="51"/>
      <c r="E94" s="46" t="s">
        <v>75</v>
      </c>
      <c r="F94" s="48">
        <v>15</v>
      </c>
      <c r="G94" s="48">
        <v>1</v>
      </c>
      <c r="H94" s="59">
        <v>1</v>
      </c>
      <c r="I94" s="31">
        <f t="shared" si="1"/>
        <v>15</v>
      </c>
      <c r="J94" s="64"/>
      <c r="K94" s="59"/>
      <c r="L94" s="37">
        <f t="shared" si="9"/>
        <v>0</v>
      </c>
      <c r="M94" s="37">
        <f t="shared" si="10"/>
        <v>0</v>
      </c>
      <c r="N94" s="38">
        <f t="shared" si="11"/>
        <v>0</v>
      </c>
      <c r="O94" s="39">
        <f t="shared" si="5"/>
        <v>0</v>
      </c>
    </row>
    <row r="95" spans="1:15" ht="15.75" customHeight="1" x14ac:dyDescent="0.3">
      <c r="A95" s="51"/>
      <c r="B95" s="51"/>
      <c r="C95" s="51"/>
      <c r="D95" s="51"/>
      <c r="E95" s="46" t="s">
        <v>119</v>
      </c>
      <c r="F95" s="47">
        <v>120</v>
      </c>
      <c r="G95" s="48">
        <v>1</v>
      </c>
      <c r="H95" s="45">
        <v>1</v>
      </c>
      <c r="I95" s="31">
        <f t="shared" si="1"/>
        <v>120</v>
      </c>
      <c r="J95" s="64"/>
      <c r="K95" s="59"/>
      <c r="L95" s="37">
        <f t="shared" si="9"/>
        <v>0</v>
      </c>
      <c r="M95" s="37">
        <f t="shared" si="10"/>
        <v>0</v>
      </c>
      <c r="N95" s="38">
        <f t="shared" si="11"/>
        <v>0</v>
      </c>
      <c r="O95" s="39">
        <f t="shared" si="5"/>
        <v>0</v>
      </c>
    </row>
    <row r="96" spans="1:15" ht="15.75" customHeight="1" x14ac:dyDescent="0.3">
      <c r="A96" s="51"/>
      <c r="B96" s="51"/>
      <c r="C96" s="51"/>
      <c r="D96" s="51"/>
      <c r="E96" s="46" t="s">
        <v>120</v>
      </c>
      <c r="F96" s="48">
        <v>60</v>
      </c>
      <c r="G96" s="48">
        <v>1</v>
      </c>
      <c r="H96" s="59">
        <v>1</v>
      </c>
      <c r="I96" s="31">
        <f t="shared" si="1"/>
        <v>60</v>
      </c>
      <c r="J96" s="64"/>
      <c r="K96" s="59"/>
      <c r="L96" s="37">
        <f t="shared" si="9"/>
        <v>0</v>
      </c>
      <c r="M96" s="37">
        <f t="shared" si="10"/>
        <v>0</v>
      </c>
      <c r="N96" s="38">
        <f t="shared" si="11"/>
        <v>0</v>
      </c>
      <c r="O96" s="39">
        <f t="shared" si="5"/>
        <v>0</v>
      </c>
    </row>
    <row r="97" spans="1:15" ht="15.75" customHeight="1" x14ac:dyDescent="0.3">
      <c r="A97" s="51"/>
      <c r="B97" s="51"/>
      <c r="C97" s="51"/>
      <c r="D97" s="51"/>
      <c r="E97" s="56" t="s">
        <v>121</v>
      </c>
      <c r="F97" s="47">
        <v>60</v>
      </c>
      <c r="G97" s="48">
        <v>1</v>
      </c>
      <c r="H97" s="45">
        <v>1</v>
      </c>
      <c r="I97" s="31">
        <f t="shared" si="1"/>
        <v>60</v>
      </c>
      <c r="J97" s="64"/>
      <c r="K97" s="59"/>
      <c r="L97" s="37">
        <f t="shared" si="9"/>
        <v>0</v>
      </c>
      <c r="M97" s="37">
        <f t="shared" si="10"/>
        <v>0</v>
      </c>
      <c r="N97" s="38">
        <f t="shared" si="11"/>
        <v>0</v>
      </c>
      <c r="O97" s="39">
        <f t="shared" si="5"/>
        <v>0</v>
      </c>
    </row>
    <row r="98" spans="1:15" ht="15.75" customHeight="1" x14ac:dyDescent="0.3">
      <c r="A98" s="51"/>
      <c r="B98" s="51"/>
      <c r="C98" s="51"/>
      <c r="D98" s="51"/>
      <c r="E98" s="56" t="s">
        <v>122</v>
      </c>
      <c r="F98" s="47">
        <v>80</v>
      </c>
      <c r="G98" s="48">
        <v>1</v>
      </c>
      <c r="H98" s="45">
        <v>1</v>
      </c>
      <c r="I98" s="31">
        <f t="shared" si="1"/>
        <v>80</v>
      </c>
      <c r="J98" s="64"/>
      <c r="K98" s="59"/>
      <c r="L98" s="37">
        <f t="shared" si="9"/>
        <v>0</v>
      </c>
      <c r="M98" s="37">
        <f t="shared" si="10"/>
        <v>0</v>
      </c>
      <c r="N98" s="38">
        <f t="shared" si="11"/>
        <v>0</v>
      </c>
      <c r="O98" s="39">
        <f t="shared" si="5"/>
        <v>0</v>
      </c>
    </row>
    <row r="99" spans="1:15" ht="15.75" customHeight="1" x14ac:dyDescent="0.3">
      <c r="A99" s="51"/>
      <c r="B99" s="51"/>
      <c r="C99" s="51"/>
      <c r="D99" s="51"/>
      <c r="E99" s="56" t="s">
        <v>123</v>
      </c>
      <c r="F99" s="47">
        <v>60</v>
      </c>
      <c r="G99" s="48">
        <v>1</v>
      </c>
      <c r="H99" s="45">
        <v>1</v>
      </c>
      <c r="I99" s="31">
        <f t="shared" si="1"/>
        <v>60</v>
      </c>
      <c r="J99" s="64"/>
      <c r="K99" s="59"/>
      <c r="L99" s="37">
        <f t="shared" si="9"/>
        <v>0</v>
      </c>
      <c r="M99" s="37">
        <f t="shared" si="10"/>
        <v>0</v>
      </c>
      <c r="N99" s="38">
        <f t="shared" si="11"/>
        <v>0</v>
      </c>
      <c r="O99" s="39">
        <f t="shared" si="5"/>
        <v>0</v>
      </c>
    </row>
    <row r="100" spans="1:15" ht="15.75" customHeight="1" x14ac:dyDescent="0.3">
      <c r="A100" s="51"/>
      <c r="B100" s="51"/>
      <c r="C100" s="51"/>
      <c r="D100" s="51"/>
      <c r="E100" s="56" t="s">
        <v>124</v>
      </c>
      <c r="F100" s="47">
        <v>60</v>
      </c>
      <c r="G100" s="48">
        <v>1</v>
      </c>
      <c r="H100" s="45">
        <v>1</v>
      </c>
      <c r="I100" s="31">
        <f t="shared" si="1"/>
        <v>60</v>
      </c>
      <c r="J100" s="64"/>
      <c r="K100" s="59"/>
      <c r="L100" s="37">
        <f t="shared" si="9"/>
        <v>0</v>
      </c>
      <c r="M100" s="37">
        <f t="shared" si="10"/>
        <v>0</v>
      </c>
      <c r="N100" s="38">
        <f t="shared" si="11"/>
        <v>0</v>
      </c>
      <c r="O100" s="39">
        <f t="shared" si="5"/>
        <v>0</v>
      </c>
    </row>
    <row r="101" spans="1:15" ht="15.75" customHeight="1" x14ac:dyDescent="0.3">
      <c r="A101" s="51"/>
      <c r="B101" s="51"/>
      <c r="C101" s="51"/>
      <c r="D101" s="51"/>
      <c r="E101" s="56"/>
      <c r="F101" s="47"/>
      <c r="G101" s="48"/>
      <c r="H101" s="45"/>
      <c r="I101" s="31">
        <f t="shared" si="1"/>
        <v>0</v>
      </c>
      <c r="J101" s="64"/>
      <c r="K101" s="59"/>
      <c r="L101" s="37">
        <f t="shared" si="9"/>
        <v>0</v>
      </c>
      <c r="M101" s="37">
        <f t="shared" si="10"/>
        <v>0</v>
      </c>
      <c r="N101" s="38">
        <f t="shared" si="11"/>
        <v>0</v>
      </c>
      <c r="O101" s="39">
        <f t="shared" si="5"/>
        <v>0</v>
      </c>
    </row>
    <row r="102" spans="1:15" ht="15.75" customHeight="1" x14ac:dyDescent="0.3">
      <c r="A102" s="51"/>
      <c r="B102" s="51"/>
      <c r="C102" s="51"/>
      <c r="D102" s="51"/>
      <c r="E102" s="56"/>
      <c r="F102" s="48"/>
      <c r="G102" s="48"/>
      <c r="H102" s="59"/>
      <c r="I102" s="31">
        <f t="shared" si="1"/>
        <v>0</v>
      </c>
      <c r="J102" s="64"/>
      <c r="K102" s="59"/>
      <c r="L102" s="37">
        <f t="shared" si="9"/>
        <v>0</v>
      </c>
      <c r="M102" s="37">
        <f t="shared" si="10"/>
        <v>0</v>
      </c>
      <c r="N102" s="38">
        <f t="shared" si="11"/>
        <v>0</v>
      </c>
      <c r="O102" s="39">
        <f t="shared" si="5"/>
        <v>0</v>
      </c>
    </row>
    <row r="103" spans="1:15" ht="15.75" customHeight="1" x14ac:dyDescent="0.3">
      <c r="A103" s="51"/>
      <c r="B103" s="51"/>
      <c r="C103" s="51"/>
      <c r="D103" s="51"/>
      <c r="E103" s="56"/>
      <c r="F103" s="48"/>
      <c r="G103" s="48"/>
      <c r="H103" s="59"/>
      <c r="I103" s="31">
        <f t="shared" si="1"/>
        <v>0</v>
      </c>
      <c r="J103" s="64"/>
      <c r="K103" s="59"/>
      <c r="L103" s="37">
        <f t="shared" si="9"/>
        <v>0</v>
      </c>
      <c r="M103" s="37">
        <f t="shared" si="10"/>
        <v>0</v>
      </c>
      <c r="N103" s="38">
        <f t="shared" si="11"/>
        <v>0</v>
      </c>
      <c r="O103" s="39">
        <f t="shared" si="5"/>
        <v>0</v>
      </c>
    </row>
    <row r="104" spans="1:15" ht="15.75" customHeight="1" x14ac:dyDescent="0.3">
      <c r="A104" s="51"/>
      <c r="B104" s="51"/>
      <c r="C104" s="51"/>
      <c r="D104" s="51"/>
      <c r="E104" s="46"/>
      <c r="F104" s="48"/>
      <c r="G104" s="48"/>
      <c r="H104" s="59"/>
      <c r="I104" s="31">
        <f t="shared" si="1"/>
        <v>0</v>
      </c>
      <c r="J104" s="64"/>
      <c r="K104" s="59"/>
      <c r="L104" s="37">
        <f t="shared" si="9"/>
        <v>0</v>
      </c>
      <c r="M104" s="37">
        <f t="shared" si="10"/>
        <v>0</v>
      </c>
      <c r="N104" s="38">
        <f t="shared" si="11"/>
        <v>0</v>
      </c>
      <c r="O104" s="39">
        <f t="shared" si="5"/>
        <v>0</v>
      </c>
    </row>
    <row r="105" spans="1:15" ht="15.75" customHeight="1" x14ac:dyDescent="0.3">
      <c r="A105" s="51"/>
      <c r="B105" s="51"/>
      <c r="C105" s="51"/>
      <c r="D105" s="51"/>
      <c r="E105" s="46"/>
      <c r="F105" s="48"/>
      <c r="G105" s="48"/>
      <c r="H105" s="59"/>
      <c r="I105" s="31">
        <f t="shared" si="1"/>
        <v>0</v>
      </c>
      <c r="J105" s="64"/>
      <c r="K105" s="59"/>
      <c r="L105" s="37">
        <f t="shared" si="9"/>
        <v>0</v>
      </c>
      <c r="M105" s="37">
        <f t="shared" si="10"/>
        <v>0</v>
      </c>
      <c r="N105" s="38">
        <f t="shared" si="11"/>
        <v>0</v>
      </c>
      <c r="O105" s="39">
        <f t="shared" si="5"/>
        <v>0</v>
      </c>
    </row>
    <row r="106" spans="1:15" ht="15.75" customHeight="1" x14ac:dyDescent="0.3">
      <c r="A106" s="51"/>
      <c r="B106" s="51"/>
      <c r="C106" s="51"/>
      <c r="D106" s="51"/>
      <c r="E106" s="46"/>
      <c r="F106" s="47"/>
      <c r="G106" s="48"/>
      <c r="H106" s="45"/>
      <c r="I106" s="31">
        <f t="shared" si="1"/>
        <v>0</v>
      </c>
      <c r="J106" s="64"/>
      <c r="K106" s="59"/>
      <c r="L106" s="37">
        <f t="shared" si="9"/>
        <v>0</v>
      </c>
      <c r="M106" s="37">
        <f t="shared" si="10"/>
        <v>0</v>
      </c>
      <c r="N106" s="38">
        <f t="shared" si="11"/>
        <v>0</v>
      </c>
      <c r="O106" s="39">
        <f t="shared" si="5"/>
        <v>0</v>
      </c>
    </row>
    <row r="107" spans="1:15" ht="15.75" customHeight="1" x14ac:dyDescent="0.3">
      <c r="A107" s="51"/>
      <c r="B107" s="51"/>
      <c r="C107" s="51"/>
      <c r="D107" s="51"/>
      <c r="E107" s="56"/>
      <c r="F107" s="47"/>
      <c r="G107" s="48"/>
      <c r="H107" s="45"/>
      <c r="I107" s="31">
        <f t="shared" si="1"/>
        <v>0</v>
      </c>
      <c r="J107" s="64"/>
      <c r="K107" s="59"/>
      <c r="L107" s="37">
        <f t="shared" si="9"/>
        <v>0</v>
      </c>
      <c r="M107" s="37">
        <f t="shared" si="10"/>
        <v>0</v>
      </c>
      <c r="N107" s="38">
        <f t="shared" si="11"/>
        <v>0</v>
      </c>
      <c r="O107" s="39">
        <f t="shared" si="5"/>
        <v>0</v>
      </c>
    </row>
    <row r="108" spans="1:15" ht="15.75" customHeight="1" x14ac:dyDescent="0.3">
      <c r="A108" s="51"/>
      <c r="B108" s="51"/>
      <c r="C108" s="51"/>
      <c r="D108" s="51"/>
      <c r="E108" s="56"/>
      <c r="F108" s="47"/>
      <c r="G108" s="48"/>
      <c r="H108" s="45"/>
      <c r="I108" s="31">
        <f t="shared" si="1"/>
        <v>0</v>
      </c>
      <c r="J108" s="64"/>
      <c r="K108" s="59"/>
      <c r="L108" s="37">
        <f t="shared" si="9"/>
        <v>0</v>
      </c>
      <c r="M108" s="37">
        <f t="shared" si="10"/>
        <v>0</v>
      </c>
      <c r="N108" s="38">
        <f t="shared" si="11"/>
        <v>0</v>
      </c>
      <c r="O108" s="39">
        <f t="shared" si="5"/>
        <v>0</v>
      </c>
    </row>
    <row r="109" spans="1:15" ht="15.75" customHeight="1" x14ac:dyDescent="0.3">
      <c r="A109" s="51"/>
      <c r="B109" s="51"/>
      <c r="C109" s="51"/>
      <c r="D109" s="51"/>
      <c r="E109" s="46"/>
      <c r="F109" s="47"/>
      <c r="G109" s="48"/>
      <c r="H109" s="45"/>
      <c r="I109" s="31">
        <f t="shared" si="1"/>
        <v>0</v>
      </c>
      <c r="J109" s="64"/>
      <c r="K109" s="59"/>
      <c r="L109" s="37">
        <f t="shared" si="9"/>
        <v>0</v>
      </c>
      <c r="M109" s="37">
        <f t="shared" si="10"/>
        <v>0</v>
      </c>
      <c r="N109" s="38">
        <f t="shared" si="11"/>
        <v>0</v>
      </c>
      <c r="O109" s="39">
        <f t="shared" si="5"/>
        <v>0</v>
      </c>
    </row>
    <row r="110" spans="1:15" ht="15.75" customHeight="1" x14ac:dyDescent="0.3">
      <c r="A110" s="51"/>
      <c r="B110" s="51"/>
      <c r="C110" s="51"/>
      <c r="D110" s="51"/>
      <c r="E110" s="46"/>
      <c r="F110" s="47"/>
      <c r="G110" s="48"/>
      <c r="H110" s="45"/>
      <c r="I110" s="31">
        <f t="shared" si="1"/>
        <v>0</v>
      </c>
      <c r="J110" s="64"/>
      <c r="K110" s="59"/>
      <c r="L110" s="37">
        <f t="shared" si="9"/>
        <v>0</v>
      </c>
      <c r="M110" s="37">
        <f t="shared" si="10"/>
        <v>0</v>
      </c>
      <c r="N110" s="38">
        <f t="shared" si="11"/>
        <v>0</v>
      </c>
      <c r="O110" s="39">
        <f t="shared" si="5"/>
        <v>0</v>
      </c>
    </row>
    <row r="111" spans="1:15" ht="15.75" customHeight="1" x14ac:dyDescent="0.3">
      <c r="A111" s="51"/>
      <c r="B111" s="51"/>
      <c r="C111" s="51"/>
      <c r="D111" s="51"/>
      <c r="E111" s="46"/>
      <c r="F111" s="47"/>
      <c r="G111" s="48"/>
      <c r="H111" s="45"/>
      <c r="I111" s="31">
        <f t="shared" si="1"/>
        <v>0</v>
      </c>
      <c r="J111" s="64"/>
      <c r="K111" s="59"/>
      <c r="L111" s="37">
        <f t="shared" si="9"/>
        <v>0</v>
      </c>
      <c r="M111" s="37">
        <f t="shared" si="10"/>
        <v>0</v>
      </c>
      <c r="N111" s="38">
        <f t="shared" si="11"/>
        <v>0</v>
      </c>
      <c r="O111" s="39">
        <f t="shared" si="5"/>
        <v>0</v>
      </c>
    </row>
    <row r="112" spans="1:15" ht="15.75" customHeight="1" x14ac:dyDescent="0.3">
      <c r="A112" s="51"/>
      <c r="B112" s="51"/>
      <c r="C112" s="51"/>
      <c r="D112" s="51"/>
      <c r="E112" s="56"/>
      <c r="F112" s="47"/>
      <c r="G112" s="48"/>
      <c r="H112" s="45"/>
      <c r="I112" s="31">
        <f t="shared" si="1"/>
        <v>0</v>
      </c>
      <c r="J112" s="64"/>
      <c r="K112" s="59"/>
      <c r="L112" s="37">
        <f t="shared" si="9"/>
        <v>0</v>
      </c>
      <c r="M112" s="37">
        <f t="shared" si="10"/>
        <v>0</v>
      </c>
      <c r="N112" s="38">
        <f t="shared" si="11"/>
        <v>0</v>
      </c>
      <c r="O112" s="39">
        <f t="shared" si="5"/>
        <v>0</v>
      </c>
    </row>
    <row r="113" spans="1:15" ht="15.75" customHeight="1" x14ac:dyDescent="0.3">
      <c r="A113" s="51"/>
      <c r="B113" s="51"/>
      <c r="C113" s="51"/>
      <c r="D113" s="51"/>
      <c r="E113" s="56"/>
      <c r="F113" s="47"/>
      <c r="G113" s="48"/>
      <c r="H113" s="45"/>
      <c r="I113" s="31">
        <f t="shared" si="1"/>
        <v>0</v>
      </c>
      <c r="J113" s="64"/>
      <c r="K113" s="59"/>
      <c r="L113" s="37">
        <f t="shared" si="9"/>
        <v>0</v>
      </c>
      <c r="M113" s="37">
        <f t="shared" si="10"/>
        <v>0</v>
      </c>
      <c r="N113" s="38">
        <f t="shared" si="11"/>
        <v>0</v>
      </c>
      <c r="O113" s="39">
        <f t="shared" si="5"/>
        <v>0</v>
      </c>
    </row>
    <row r="114" spans="1:15" ht="15.75" customHeight="1" x14ac:dyDescent="0.3">
      <c r="A114" s="51"/>
      <c r="B114" s="51"/>
      <c r="C114" s="51"/>
      <c r="D114" s="51"/>
      <c r="E114" s="26" t="s">
        <v>76</v>
      </c>
      <c r="F114" s="27"/>
      <c r="G114" s="27"/>
      <c r="H114" s="28"/>
      <c r="I114" s="31">
        <f t="shared" si="1"/>
        <v>0</v>
      </c>
      <c r="J114" s="64"/>
      <c r="K114" s="59"/>
      <c r="L114" s="37">
        <f t="shared" si="9"/>
        <v>0</v>
      </c>
      <c r="M114" s="37">
        <f t="shared" si="10"/>
        <v>0</v>
      </c>
      <c r="N114" s="38">
        <f t="shared" si="11"/>
        <v>0</v>
      </c>
      <c r="O114" s="39">
        <f t="shared" si="5"/>
        <v>0</v>
      </c>
    </row>
    <row r="115" spans="1:15" ht="15.75" customHeight="1" x14ac:dyDescent="0.3">
      <c r="A115" s="51"/>
      <c r="B115" s="51"/>
      <c r="C115" s="51"/>
      <c r="D115" s="51"/>
      <c r="E115" s="46" t="s">
        <v>125</v>
      </c>
      <c r="F115" s="48">
        <v>65</v>
      </c>
      <c r="G115" s="48">
        <v>1</v>
      </c>
      <c r="H115" s="59">
        <v>1</v>
      </c>
      <c r="I115" s="31">
        <f t="shared" si="1"/>
        <v>65</v>
      </c>
      <c r="J115" s="64"/>
      <c r="K115" s="59"/>
      <c r="L115" s="37">
        <f t="shared" si="9"/>
        <v>0</v>
      </c>
      <c r="M115" s="37">
        <f t="shared" si="10"/>
        <v>0</v>
      </c>
      <c r="N115" s="38">
        <f t="shared" si="11"/>
        <v>0</v>
      </c>
      <c r="O115" s="39">
        <f t="shared" si="5"/>
        <v>0</v>
      </c>
    </row>
    <row r="116" spans="1:15" ht="15.75" customHeight="1" x14ac:dyDescent="0.3">
      <c r="A116" s="51"/>
      <c r="B116" s="51"/>
      <c r="C116" s="51"/>
      <c r="D116" s="51"/>
      <c r="E116" s="46" t="s">
        <v>126</v>
      </c>
      <c r="F116" s="47">
        <v>11.5</v>
      </c>
      <c r="G116" s="48">
        <v>1</v>
      </c>
      <c r="H116" s="45">
        <v>1</v>
      </c>
      <c r="I116" s="31">
        <f t="shared" si="1"/>
        <v>11.5</v>
      </c>
      <c r="J116" s="64"/>
      <c r="K116" s="59"/>
      <c r="L116" s="37">
        <f t="shared" si="9"/>
        <v>0</v>
      </c>
      <c r="M116" s="37">
        <f t="shared" si="10"/>
        <v>0</v>
      </c>
      <c r="N116" s="38">
        <f t="shared" si="11"/>
        <v>0</v>
      </c>
      <c r="O116" s="39">
        <f t="shared" si="5"/>
        <v>0</v>
      </c>
    </row>
    <row r="117" spans="1:15" ht="15.75" customHeight="1" x14ac:dyDescent="0.3">
      <c r="A117" s="51"/>
      <c r="B117" s="51"/>
      <c r="C117" s="51"/>
      <c r="D117" s="51"/>
      <c r="E117" s="46" t="s">
        <v>78</v>
      </c>
      <c r="F117" s="48">
        <v>3.7</v>
      </c>
      <c r="G117" s="48">
        <v>1</v>
      </c>
      <c r="H117" s="59">
        <v>1</v>
      </c>
      <c r="I117" s="31">
        <f t="shared" si="1"/>
        <v>3.7</v>
      </c>
      <c r="J117" s="64"/>
      <c r="K117" s="59"/>
      <c r="L117" s="37">
        <f t="shared" si="9"/>
        <v>0</v>
      </c>
      <c r="M117" s="37">
        <f t="shared" si="10"/>
        <v>0</v>
      </c>
      <c r="N117" s="38">
        <f t="shared" si="11"/>
        <v>0</v>
      </c>
      <c r="O117" s="39">
        <f t="shared" si="5"/>
        <v>0</v>
      </c>
    </row>
    <row r="118" spans="1:15" ht="15.75" customHeight="1" x14ac:dyDescent="0.3">
      <c r="A118" s="51"/>
      <c r="B118" s="51"/>
      <c r="C118" s="51"/>
      <c r="D118" s="51"/>
      <c r="E118" s="46" t="s">
        <v>127</v>
      </c>
      <c r="F118" s="47">
        <v>3.7</v>
      </c>
      <c r="G118" s="48">
        <v>1</v>
      </c>
      <c r="H118" s="45">
        <v>1</v>
      </c>
      <c r="I118" s="31">
        <f t="shared" si="1"/>
        <v>3.7</v>
      </c>
      <c r="J118" s="64"/>
      <c r="K118" s="59"/>
      <c r="L118" s="37">
        <f t="shared" si="9"/>
        <v>0</v>
      </c>
      <c r="M118" s="37">
        <f t="shared" si="10"/>
        <v>0</v>
      </c>
      <c r="N118" s="38">
        <f t="shared" si="11"/>
        <v>0</v>
      </c>
      <c r="O118" s="39">
        <f t="shared" si="5"/>
        <v>0</v>
      </c>
    </row>
    <row r="119" spans="1:15" ht="15.75" customHeight="1" x14ac:dyDescent="0.3">
      <c r="A119" s="51"/>
      <c r="B119" s="51"/>
      <c r="C119" s="51"/>
      <c r="D119" s="51"/>
      <c r="E119" s="56"/>
      <c r="F119" s="47"/>
      <c r="G119" s="48"/>
      <c r="H119" s="45"/>
      <c r="I119" s="31">
        <f t="shared" si="1"/>
        <v>0</v>
      </c>
      <c r="J119" s="64"/>
      <c r="K119" s="59"/>
      <c r="L119" s="37">
        <f t="shared" si="9"/>
        <v>0</v>
      </c>
      <c r="M119" s="37">
        <f t="shared" si="10"/>
        <v>0</v>
      </c>
      <c r="N119" s="38">
        <f t="shared" si="11"/>
        <v>0</v>
      </c>
      <c r="O119" s="39">
        <f t="shared" si="5"/>
        <v>0</v>
      </c>
    </row>
    <row r="120" spans="1:15" ht="15.75" customHeight="1" x14ac:dyDescent="0.3">
      <c r="A120" s="51"/>
      <c r="B120" s="51"/>
      <c r="C120" s="51"/>
      <c r="D120" s="51"/>
      <c r="E120" s="56"/>
      <c r="F120" s="47"/>
      <c r="G120" s="48"/>
      <c r="H120" s="45"/>
      <c r="I120" s="31">
        <f t="shared" si="1"/>
        <v>0</v>
      </c>
      <c r="J120" s="64"/>
      <c r="K120" s="59"/>
      <c r="L120" s="37">
        <f t="shared" si="9"/>
        <v>0</v>
      </c>
      <c r="M120" s="37">
        <f t="shared" si="10"/>
        <v>0</v>
      </c>
      <c r="N120" s="38">
        <f t="shared" si="11"/>
        <v>0</v>
      </c>
      <c r="O120" s="39">
        <f t="shared" si="5"/>
        <v>0</v>
      </c>
    </row>
    <row r="121" spans="1:15" ht="15.75" customHeight="1" x14ac:dyDescent="0.3">
      <c r="A121" s="51"/>
      <c r="B121" s="51"/>
      <c r="C121" s="51"/>
      <c r="D121" s="51"/>
      <c r="E121" s="56"/>
      <c r="F121" s="47"/>
      <c r="G121" s="48"/>
      <c r="H121" s="45"/>
      <c r="I121" s="31">
        <f t="shared" si="1"/>
        <v>0</v>
      </c>
      <c r="J121" s="64"/>
      <c r="K121" s="59"/>
      <c r="L121" s="37">
        <f t="shared" si="9"/>
        <v>0</v>
      </c>
      <c r="M121" s="37">
        <f t="shared" si="10"/>
        <v>0</v>
      </c>
      <c r="N121" s="38">
        <f t="shared" si="11"/>
        <v>0</v>
      </c>
      <c r="O121" s="39">
        <f t="shared" si="5"/>
        <v>0</v>
      </c>
    </row>
    <row r="122" spans="1:15" ht="15.75" customHeight="1" x14ac:dyDescent="0.3">
      <c r="A122" s="51"/>
      <c r="B122" s="51"/>
      <c r="C122" s="51"/>
      <c r="D122" s="51"/>
      <c r="E122" s="56"/>
      <c r="F122" s="47"/>
      <c r="G122" s="48"/>
      <c r="H122" s="45"/>
      <c r="I122" s="31">
        <f t="shared" si="1"/>
        <v>0</v>
      </c>
      <c r="J122" s="64"/>
      <c r="K122" s="59"/>
      <c r="L122" s="37">
        <f t="shared" si="9"/>
        <v>0</v>
      </c>
      <c r="M122" s="37">
        <f t="shared" si="10"/>
        <v>0</v>
      </c>
      <c r="N122" s="38">
        <f t="shared" si="11"/>
        <v>0</v>
      </c>
      <c r="O122" s="39">
        <f t="shared" si="5"/>
        <v>0</v>
      </c>
    </row>
    <row r="123" spans="1:15" ht="15.75" customHeight="1" x14ac:dyDescent="0.3">
      <c r="A123" s="51"/>
      <c r="B123" s="51"/>
      <c r="C123" s="51"/>
      <c r="D123" s="51"/>
      <c r="E123" s="56"/>
      <c r="F123" s="48"/>
      <c r="G123" s="48"/>
      <c r="H123" s="59"/>
      <c r="I123" s="31">
        <f t="shared" si="1"/>
        <v>0</v>
      </c>
      <c r="J123" s="64"/>
      <c r="K123" s="59"/>
      <c r="L123" s="37">
        <f t="shared" si="9"/>
        <v>0</v>
      </c>
      <c r="M123" s="37">
        <f t="shared" si="10"/>
        <v>0</v>
      </c>
      <c r="N123" s="38">
        <f t="shared" si="11"/>
        <v>0</v>
      </c>
      <c r="O123" s="39">
        <f t="shared" si="5"/>
        <v>0</v>
      </c>
    </row>
    <row r="124" spans="1:15" ht="15.75" customHeight="1" x14ac:dyDescent="0.3">
      <c r="A124" s="51"/>
      <c r="B124" s="51"/>
      <c r="C124" s="51"/>
      <c r="D124" s="51"/>
      <c r="E124" s="56"/>
      <c r="F124" s="48"/>
      <c r="G124" s="48"/>
      <c r="H124" s="59"/>
      <c r="I124" s="31">
        <f t="shared" si="1"/>
        <v>0</v>
      </c>
      <c r="J124" s="64"/>
      <c r="K124" s="59"/>
      <c r="L124" s="37">
        <f t="shared" si="9"/>
        <v>0</v>
      </c>
      <c r="M124" s="37">
        <f t="shared" si="10"/>
        <v>0</v>
      </c>
      <c r="N124" s="38">
        <f t="shared" si="11"/>
        <v>0</v>
      </c>
      <c r="O124" s="39">
        <f t="shared" si="5"/>
        <v>0</v>
      </c>
    </row>
    <row r="125" spans="1:15" ht="15.75" customHeight="1" x14ac:dyDescent="0.3">
      <c r="A125" s="51"/>
      <c r="B125" s="51"/>
      <c r="C125" s="51"/>
      <c r="D125" s="51"/>
      <c r="E125" s="46"/>
      <c r="F125" s="48"/>
      <c r="G125" s="48"/>
      <c r="H125" s="59"/>
      <c r="I125" s="31">
        <f t="shared" si="1"/>
        <v>0</v>
      </c>
      <c r="J125" s="64"/>
      <c r="K125" s="59"/>
      <c r="L125" s="37">
        <f t="shared" si="9"/>
        <v>0</v>
      </c>
      <c r="M125" s="37">
        <f t="shared" si="10"/>
        <v>0</v>
      </c>
      <c r="N125" s="38">
        <f t="shared" si="11"/>
        <v>0</v>
      </c>
      <c r="O125" s="39">
        <f t="shared" si="5"/>
        <v>0</v>
      </c>
    </row>
    <row r="126" spans="1:15" ht="15.75" customHeight="1" x14ac:dyDescent="0.3">
      <c r="A126" s="51"/>
      <c r="B126" s="51"/>
      <c r="C126" s="51"/>
      <c r="D126" s="51"/>
      <c r="E126" s="46"/>
      <c r="F126" s="48"/>
      <c r="G126" s="48"/>
      <c r="H126" s="59"/>
      <c r="I126" s="31">
        <f t="shared" si="1"/>
        <v>0</v>
      </c>
      <c r="J126" s="64"/>
      <c r="K126" s="59"/>
      <c r="L126" s="37">
        <f t="shared" si="9"/>
        <v>0</v>
      </c>
      <c r="M126" s="37">
        <f t="shared" si="10"/>
        <v>0</v>
      </c>
      <c r="N126" s="38">
        <f t="shared" si="11"/>
        <v>0</v>
      </c>
      <c r="O126" s="39">
        <f t="shared" si="5"/>
        <v>0</v>
      </c>
    </row>
    <row r="127" spans="1:15" ht="15.75" customHeight="1" x14ac:dyDescent="0.3">
      <c r="A127" s="51"/>
      <c r="B127" s="51"/>
      <c r="C127" s="51"/>
      <c r="D127" s="51"/>
      <c r="E127" s="46"/>
      <c r="F127" s="47"/>
      <c r="G127" s="48"/>
      <c r="H127" s="45"/>
      <c r="I127" s="31">
        <f t="shared" si="1"/>
        <v>0</v>
      </c>
      <c r="J127" s="64"/>
      <c r="K127" s="59"/>
      <c r="L127" s="37">
        <f t="shared" si="9"/>
        <v>0</v>
      </c>
      <c r="M127" s="37">
        <f t="shared" si="10"/>
        <v>0</v>
      </c>
      <c r="N127" s="38">
        <f t="shared" si="11"/>
        <v>0</v>
      </c>
      <c r="O127" s="39">
        <f t="shared" si="5"/>
        <v>0</v>
      </c>
    </row>
    <row r="128" spans="1:15" ht="15.75" customHeight="1" x14ac:dyDescent="0.3">
      <c r="A128" s="51"/>
      <c r="B128" s="51"/>
      <c r="C128" s="51"/>
      <c r="D128" s="51"/>
      <c r="E128" s="56"/>
      <c r="F128" s="47"/>
      <c r="G128" s="48"/>
      <c r="H128" s="45"/>
      <c r="I128" s="31">
        <f t="shared" si="1"/>
        <v>0</v>
      </c>
      <c r="J128" s="64"/>
      <c r="K128" s="59"/>
      <c r="L128" s="37">
        <f t="shared" si="9"/>
        <v>0</v>
      </c>
      <c r="M128" s="37">
        <f t="shared" si="10"/>
        <v>0</v>
      </c>
      <c r="N128" s="38">
        <f t="shared" si="11"/>
        <v>0</v>
      </c>
      <c r="O128" s="39">
        <f t="shared" si="5"/>
        <v>0</v>
      </c>
    </row>
    <row r="129" spans="1:15" ht="15.75" customHeight="1" x14ac:dyDescent="0.3">
      <c r="A129" s="51"/>
      <c r="B129" s="51"/>
      <c r="C129" s="51"/>
      <c r="D129" s="51"/>
      <c r="E129" s="56"/>
      <c r="F129" s="47"/>
      <c r="G129" s="48"/>
      <c r="H129" s="45"/>
      <c r="I129" s="31">
        <f t="shared" si="1"/>
        <v>0</v>
      </c>
      <c r="J129" s="64"/>
      <c r="K129" s="59"/>
      <c r="L129" s="37">
        <f t="shared" si="9"/>
        <v>0</v>
      </c>
      <c r="M129" s="37">
        <f t="shared" si="10"/>
        <v>0</v>
      </c>
      <c r="N129" s="38">
        <f t="shared" si="11"/>
        <v>0</v>
      </c>
      <c r="O129" s="39">
        <f t="shared" si="5"/>
        <v>0</v>
      </c>
    </row>
    <row r="130" spans="1:15" ht="15.75" customHeight="1" x14ac:dyDescent="0.3">
      <c r="A130" s="51"/>
      <c r="B130" s="51"/>
      <c r="C130" s="51"/>
      <c r="D130" s="51"/>
      <c r="E130" s="46"/>
      <c r="F130" s="47"/>
      <c r="G130" s="48"/>
      <c r="H130" s="45"/>
      <c r="I130" s="31">
        <f t="shared" si="1"/>
        <v>0</v>
      </c>
      <c r="J130" s="64"/>
      <c r="K130" s="59"/>
      <c r="L130" s="37">
        <f t="shared" si="9"/>
        <v>0</v>
      </c>
      <c r="M130" s="37">
        <f t="shared" si="10"/>
        <v>0</v>
      </c>
      <c r="N130" s="38">
        <f t="shared" si="11"/>
        <v>0</v>
      </c>
      <c r="O130" s="39">
        <f t="shared" si="5"/>
        <v>0</v>
      </c>
    </row>
    <row r="131" spans="1:15" ht="15.75" customHeight="1" x14ac:dyDescent="0.3">
      <c r="A131" s="50"/>
      <c r="B131" s="50"/>
      <c r="C131" s="50"/>
      <c r="D131" s="50"/>
      <c r="E131" s="46"/>
      <c r="F131" s="47"/>
      <c r="G131" s="48"/>
      <c r="H131" s="45"/>
      <c r="I131" s="31">
        <f t="shared" si="1"/>
        <v>0</v>
      </c>
      <c r="J131" s="64"/>
      <c r="K131" s="59"/>
      <c r="L131" s="37">
        <f t="shared" si="9"/>
        <v>0</v>
      </c>
      <c r="M131" s="37">
        <f t="shared" si="10"/>
        <v>0</v>
      </c>
      <c r="N131" s="38">
        <f t="shared" si="11"/>
        <v>0</v>
      </c>
      <c r="O131" s="39">
        <f t="shared" si="5"/>
        <v>0</v>
      </c>
    </row>
    <row r="132" spans="1:15" ht="15.75" customHeight="1" x14ac:dyDescent="0.3">
      <c r="A132" s="50"/>
      <c r="B132" s="50"/>
      <c r="C132" s="50"/>
      <c r="D132" s="50"/>
      <c r="E132" s="46"/>
      <c r="F132" s="47"/>
      <c r="G132" s="48"/>
      <c r="H132" s="45"/>
      <c r="I132" s="31">
        <f t="shared" si="1"/>
        <v>0</v>
      </c>
      <c r="J132" s="64"/>
      <c r="K132" s="59"/>
      <c r="L132" s="37">
        <f t="shared" si="9"/>
        <v>0</v>
      </c>
      <c r="M132" s="37">
        <f t="shared" si="10"/>
        <v>0</v>
      </c>
      <c r="N132" s="38">
        <f t="shared" si="11"/>
        <v>0</v>
      </c>
      <c r="O132" s="39">
        <f t="shared" si="5"/>
        <v>0</v>
      </c>
    </row>
    <row r="133" spans="1:15" ht="15.75" customHeight="1" x14ac:dyDescent="0.3">
      <c r="A133" s="50"/>
      <c r="B133" s="50"/>
      <c r="C133" s="50"/>
      <c r="D133" s="50"/>
      <c r="E133" s="56"/>
      <c r="F133" s="47"/>
      <c r="G133" s="48"/>
      <c r="H133" s="45"/>
      <c r="I133" s="31">
        <f t="shared" si="1"/>
        <v>0</v>
      </c>
      <c r="J133" s="64"/>
      <c r="K133" s="59"/>
      <c r="L133" s="37">
        <f t="shared" si="9"/>
        <v>0</v>
      </c>
      <c r="M133" s="37">
        <f t="shared" si="10"/>
        <v>0</v>
      </c>
      <c r="N133" s="38">
        <f t="shared" si="11"/>
        <v>0</v>
      </c>
      <c r="O133" s="39">
        <f t="shared" si="5"/>
        <v>0</v>
      </c>
    </row>
    <row r="134" spans="1:15" ht="15.75" customHeight="1" x14ac:dyDescent="0.3">
      <c r="A134" s="50"/>
      <c r="B134" s="50"/>
      <c r="C134" s="50"/>
      <c r="D134" s="50"/>
      <c r="E134" s="56"/>
      <c r="F134" s="47"/>
      <c r="G134" s="48"/>
      <c r="H134" s="45"/>
      <c r="I134" s="31">
        <f t="shared" si="1"/>
        <v>0</v>
      </c>
      <c r="J134" s="64"/>
      <c r="K134" s="59"/>
      <c r="L134" s="37">
        <f t="shared" si="9"/>
        <v>0</v>
      </c>
      <c r="M134" s="37">
        <f t="shared" si="10"/>
        <v>0</v>
      </c>
      <c r="N134" s="38">
        <f t="shared" si="11"/>
        <v>0</v>
      </c>
      <c r="O134" s="39">
        <f t="shared" si="5"/>
        <v>0</v>
      </c>
    </row>
    <row r="135" spans="1:15" ht="15.75" customHeight="1" x14ac:dyDescent="0.3">
      <c r="A135" s="50"/>
      <c r="B135" s="50"/>
      <c r="C135" s="50"/>
      <c r="D135" s="50"/>
      <c r="E135" s="26" t="s">
        <v>77</v>
      </c>
      <c r="F135" s="27"/>
      <c r="G135" s="27"/>
      <c r="H135" s="28"/>
      <c r="I135" s="31">
        <f t="shared" si="1"/>
        <v>0</v>
      </c>
      <c r="J135" s="64"/>
      <c r="K135" s="59"/>
      <c r="L135" s="37">
        <f t="shared" si="9"/>
        <v>0</v>
      </c>
      <c r="M135" s="37">
        <f t="shared" si="10"/>
        <v>0</v>
      </c>
      <c r="N135" s="38">
        <f t="shared" si="11"/>
        <v>0</v>
      </c>
      <c r="O135" s="39">
        <f t="shared" si="5"/>
        <v>0</v>
      </c>
    </row>
    <row r="136" spans="1:15" ht="15.75" customHeight="1" x14ac:dyDescent="0.3">
      <c r="A136" s="50"/>
      <c r="B136" s="50"/>
      <c r="C136" s="50"/>
      <c r="D136" s="50"/>
      <c r="E136" s="46"/>
      <c r="F136" s="47"/>
      <c r="G136" s="48"/>
      <c r="H136" s="45"/>
      <c r="I136" s="31">
        <f t="shared" si="1"/>
        <v>0</v>
      </c>
      <c r="J136" s="64"/>
      <c r="K136" s="59"/>
      <c r="L136" s="37">
        <f t="shared" si="9"/>
        <v>0</v>
      </c>
      <c r="M136" s="37">
        <f t="shared" si="10"/>
        <v>0</v>
      </c>
      <c r="N136" s="38">
        <f t="shared" si="11"/>
        <v>0</v>
      </c>
      <c r="O136" s="39">
        <f t="shared" si="5"/>
        <v>0</v>
      </c>
    </row>
    <row r="137" spans="1:15" ht="15.75" customHeight="1" x14ac:dyDescent="0.3">
      <c r="A137" s="50"/>
      <c r="B137" s="50"/>
      <c r="C137" s="50"/>
      <c r="D137" s="50"/>
      <c r="E137" s="46"/>
      <c r="F137" s="47"/>
      <c r="G137" s="48"/>
      <c r="H137" s="45"/>
      <c r="I137" s="31">
        <f t="shared" si="1"/>
        <v>0</v>
      </c>
      <c r="J137" s="64"/>
      <c r="K137" s="59"/>
      <c r="L137" s="37">
        <f t="shared" si="9"/>
        <v>0</v>
      </c>
      <c r="M137" s="37">
        <f t="shared" si="10"/>
        <v>0</v>
      </c>
      <c r="N137" s="38">
        <f t="shared" si="11"/>
        <v>0</v>
      </c>
      <c r="O137" s="39">
        <f t="shared" si="5"/>
        <v>0</v>
      </c>
    </row>
    <row r="138" spans="1:15" ht="15.75" customHeight="1" x14ac:dyDescent="0.3">
      <c r="A138" s="50"/>
      <c r="B138" s="50"/>
      <c r="C138" s="50"/>
      <c r="D138" s="50"/>
      <c r="E138" s="46"/>
      <c r="F138" s="47"/>
      <c r="G138" s="48"/>
      <c r="H138" s="45"/>
      <c r="I138" s="31">
        <f t="shared" si="1"/>
        <v>0</v>
      </c>
      <c r="J138" s="64"/>
      <c r="K138" s="59"/>
      <c r="L138" s="37">
        <f t="shared" si="9"/>
        <v>0</v>
      </c>
      <c r="M138" s="37">
        <f t="shared" si="10"/>
        <v>0</v>
      </c>
      <c r="N138" s="38">
        <f t="shared" si="11"/>
        <v>0</v>
      </c>
      <c r="O138" s="39">
        <f t="shared" si="5"/>
        <v>0</v>
      </c>
    </row>
    <row r="139" spans="1:15" ht="15.75" customHeight="1" x14ac:dyDescent="0.3">
      <c r="A139" s="50"/>
      <c r="B139" s="50"/>
      <c r="C139" s="50"/>
      <c r="D139" s="50"/>
      <c r="E139" s="56"/>
      <c r="F139" s="47"/>
      <c r="G139" s="48"/>
      <c r="H139" s="45"/>
      <c r="I139" s="31">
        <f t="shared" si="1"/>
        <v>0</v>
      </c>
      <c r="J139" s="64"/>
      <c r="K139" s="59"/>
      <c r="L139" s="37">
        <f t="shared" si="9"/>
        <v>0</v>
      </c>
      <c r="M139" s="37">
        <f t="shared" si="10"/>
        <v>0</v>
      </c>
      <c r="N139" s="38">
        <f t="shared" si="11"/>
        <v>0</v>
      </c>
      <c r="O139" s="39">
        <f t="shared" si="5"/>
        <v>0</v>
      </c>
    </row>
    <row r="140" spans="1:15" ht="15.75" customHeight="1" x14ac:dyDescent="0.3">
      <c r="A140" s="50"/>
      <c r="B140" s="50"/>
      <c r="C140" s="50"/>
      <c r="D140" s="50"/>
      <c r="E140" s="56"/>
      <c r="F140" s="47"/>
      <c r="G140" s="48"/>
      <c r="H140" s="45"/>
      <c r="I140" s="31">
        <f t="shared" si="1"/>
        <v>0</v>
      </c>
      <c r="J140" s="64"/>
      <c r="K140" s="59"/>
      <c r="L140" s="37">
        <f t="shared" si="9"/>
        <v>0</v>
      </c>
      <c r="M140" s="37">
        <f t="shared" si="10"/>
        <v>0</v>
      </c>
      <c r="N140" s="38">
        <f t="shared" si="11"/>
        <v>0</v>
      </c>
      <c r="O140" s="39">
        <f t="shared" si="5"/>
        <v>0</v>
      </c>
    </row>
    <row r="141" spans="1:15" ht="15.75" customHeight="1" x14ac:dyDescent="0.3">
      <c r="A141" s="50"/>
      <c r="B141" s="50"/>
      <c r="C141" s="50"/>
      <c r="D141" s="50"/>
      <c r="E141" s="56"/>
      <c r="F141" s="47"/>
      <c r="G141" s="48"/>
      <c r="H141" s="45"/>
      <c r="I141" s="31">
        <f t="shared" si="1"/>
        <v>0</v>
      </c>
      <c r="J141" s="64"/>
      <c r="K141" s="59"/>
      <c r="L141" s="37">
        <f t="shared" si="9"/>
        <v>0</v>
      </c>
      <c r="M141" s="37">
        <f t="shared" si="10"/>
        <v>0</v>
      </c>
      <c r="N141" s="38">
        <f t="shared" si="11"/>
        <v>0</v>
      </c>
      <c r="O141" s="39">
        <f t="shared" si="5"/>
        <v>0</v>
      </c>
    </row>
    <row r="142" spans="1:15" ht="15.75" customHeight="1" x14ac:dyDescent="0.3">
      <c r="A142" s="50"/>
      <c r="B142" s="50"/>
      <c r="C142" s="50"/>
      <c r="D142" s="50"/>
      <c r="E142" s="56"/>
      <c r="F142" s="47"/>
      <c r="G142" s="48"/>
      <c r="H142" s="45"/>
      <c r="I142" s="31">
        <f t="shared" si="1"/>
        <v>0</v>
      </c>
      <c r="J142" s="64"/>
      <c r="K142" s="59"/>
      <c r="L142" s="37">
        <f t="shared" si="9"/>
        <v>0</v>
      </c>
      <c r="M142" s="37">
        <f t="shared" si="10"/>
        <v>0</v>
      </c>
      <c r="N142" s="38">
        <f t="shared" si="11"/>
        <v>0</v>
      </c>
      <c r="O142" s="39">
        <f t="shared" si="5"/>
        <v>0</v>
      </c>
    </row>
    <row r="143" spans="1:15" ht="15.75" customHeight="1" x14ac:dyDescent="0.3">
      <c r="A143" s="50"/>
      <c r="B143" s="50"/>
      <c r="C143" s="50"/>
      <c r="D143" s="50"/>
      <c r="E143" s="56"/>
      <c r="F143" s="47"/>
      <c r="G143" s="48"/>
      <c r="H143" s="45"/>
      <c r="I143" s="31">
        <f t="shared" si="1"/>
        <v>0</v>
      </c>
      <c r="J143" s="64"/>
      <c r="K143" s="59"/>
      <c r="L143" s="37">
        <f t="shared" si="9"/>
        <v>0</v>
      </c>
      <c r="M143" s="37">
        <f t="shared" si="10"/>
        <v>0</v>
      </c>
      <c r="N143" s="38">
        <f t="shared" si="11"/>
        <v>0</v>
      </c>
      <c r="O143" s="39">
        <f t="shared" si="5"/>
        <v>0</v>
      </c>
    </row>
    <row r="144" spans="1:15" ht="15.75" customHeight="1" x14ac:dyDescent="0.3">
      <c r="A144" s="50"/>
      <c r="B144" s="50"/>
      <c r="C144" s="50"/>
      <c r="D144" s="50"/>
      <c r="E144" s="56"/>
      <c r="F144" s="47"/>
      <c r="G144" s="48"/>
      <c r="H144" s="45"/>
      <c r="I144" s="31">
        <f t="shared" si="1"/>
        <v>0</v>
      </c>
      <c r="J144" s="64"/>
      <c r="K144" s="59"/>
      <c r="L144" s="37">
        <f t="shared" si="9"/>
        <v>0</v>
      </c>
      <c r="M144" s="37">
        <f t="shared" si="10"/>
        <v>0</v>
      </c>
      <c r="N144" s="38">
        <f t="shared" si="11"/>
        <v>0</v>
      </c>
      <c r="O144" s="39">
        <f t="shared" si="5"/>
        <v>0</v>
      </c>
    </row>
    <row r="145" spans="1:15" ht="15.75" customHeight="1" x14ac:dyDescent="0.3">
      <c r="A145" s="50"/>
      <c r="B145" s="50"/>
      <c r="C145" s="50"/>
      <c r="D145" s="50"/>
      <c r="E145" s="56"/>
      <c r="F145" s="47"/>
      <c r="G145" s="48"/>
      <c r="H145" s="45"/>
      <c r="I145" s="31">
        <f t="shared" si="1"/>
        <v>0</v>
      </c>
      <c r="J145" s="64"/>
      <c r="K145" s="59"/>
      <c r="L145" s="37">
        <f t="shared" si="9"/>
        <v>0</v>
      </c>
      <c r="M145" s="37">
        <f t="shared" si="10"/>
        <v>0</v>
      </c>
      <c r="N145" s="38">
        <f t="shared" si="11"/>
        <v>0</v>
      </c>
      <c r="O145" s="39">
        <f t="shared" si="5"/>
        <v>0</v>
      </c>
    </row>
    <row r="146" spans="1:15" ht="15.75" customHeight="1" x14ac:dyDescent="0.3">
      <c r="A146" s="50"/>
      <c r="B146" s="50"/>
      <c r="C146" s="50"/>
      <c r="D146" s="50"/>
      <c r="E146" s="46"/>
      <c r="F146" s="47"/>
      <c r="G146" s="48"/>
      <c r="H146" s="45"/>
      <c r="I146" s="31">
        <f t="shared" si="1"/>
        <v>0</v>
      </c>
      <c r="J146" s="64"/>
      <c r="K146" s="59"/>
      <c r="L146" s="37">
        <f t="shared" si="9"/>
        <v>0</v>
      </c>
      <c r="M146" s="37">
        <f t="shared" si="10"/>
        <v>0</v>
      </c>
      <c r="N146" s="38">
        <f t="shared" si="11"/>
        <v>0</v>
      </c>
      <c r="O146" s="39">
        <f t="shared" si="5"/>
        <v>0</v>
      </c>
    </row>
    <row r="147" spans="1:15" ht="15.75" customHeight="1" x14ac:dyDescent="0.3">
      <c r="A147" s="50"/>
      <c r="B147" s="50"/>
      <c r="C147" s="50"/>
      <c r="D147" s="50"/>
      <c r="E147" s="46"/>
      <c r="F147" s="47"/>
      <c r="G147" s="48"/>
      <c r="H147" s="45"/>
      <c r="I147" s="31">
        <f t="shared" si="1"/>
        <v>0</v>
      </c>
      <c r="J147" s="64"/>
      <c r="K147" s="59"/>
      <c r="L147" s="37">
        <f t="shared" si="9"/>
        <v>0</v>
      </c>
      <c r="M147" s="37">
        <f t="shared" si="10"/>
        <v>0</v>
      </c>
      <c r="N147" s="38">
        <f t="shared" si="11"/>
        <v>0</v>
      </c>
      <c r="O147" s="39">
        <f t="shared" si="5"/>
        <v>0</v>
      </c>
    </row>
    <row r="148" spans="1:15" ht="15.75" customHeight="1" x14ac:dyDescent="0.3">
      <c r="A148" s="50"/>
      <c r="B148" s="50"/>
      <c r="C148" s="50"/>
      <c r="D148" s="50"/>
      <c r="E148" s="46"/>
      <c r="F148" s="47"/>
      <c r="G148" s="48"/>
      <c r="H148" s="45"/>
      <c r="I148" s="31">
        <f t="shared" si="1"/>
        <v>0</v>
      </c>
      <c r="J148" s="64"/>
      <c r="K148" s="59"/>
      <c r="L148" s="37">
        <f t="shared" si="9"/>
        <v>0</v>
      </c>
      <c r="M148" s="37">
        <f t="shared" si="10"/>
        <v>0</v>
      </c>
      <c r="N148" s="38">
        <f t="shared" si="11"/>
        <v>0</v>
      </c>
      <c r="O148" s="39">
        <f t="shared" si="5"/>
        <v>0</v>
      </c>
    </row>
    <row r="149" spans="1:15" ht="15.75" customHeight="1" x14ac:dyDescent="0.3">
      <c r="A149" s="50"/>
      <c r="B149" s="50"/>
      <c r="C149" s="50"/>
      <c r="D149" s="50"/>
      <c r="E149" s="56"/>
      <c r="F149" s="47"/>
      <c r="G149" s="48"/>
      <c r="H149" s="45"/>
      <c r="I149" s="31">
        <f t="shared" si="1"/>
        <v>0</v>
      </c>
      <c r="J149" s="64"/>
      <c r="K149" s="59"/>
      <c r="L149" s="37">
        <f t="shared" si="9"/>
        <v>0</v>
      </c>
      <c r="M149" s="37">
        <f t="shared" si="10"/>
        <v>0</v>
      </c>
      <c r="N149" s="38">
        <f t="shared" si="11"/>
        <v>0</v>
      </c>
      <c r="O149" s="39">
        <f t="shared" si="5"/>
        <v>0</v>
      </c>
    </row>
    <row r="150" spans="1:15" ht="15.75" customHeight="1" x14ac:dyDescent="0.3">
      <c r="A150" s="50"/>
      <c r="B150" s="50"/>
      <c r="C150" s="50"/>
      <c r="D150" s="50"/>
      <c r="E150" s="56"/>
      <c r="F150" s="47"/>
      <c r="G150" s="48"/>
      <c r="H150" s="45"/>
      <c r="I150" s="31">
        <f t="shared" si="1"/>
        <v>0</v>
      </c>
      <c r="J150" s="64"/>
      <c r="K150" s="59"/>
      <c r="L150" s="37">
        <f t="shared" si="9"/>
        <v>0</v>
      </c>
      <c r="M150" s="37">
        <f t="shared" si="10"/>
        <v>0</v>
      </c>
      <c r="N150" s="38">
        <f t="shared" si="11"/>
        <v>0</v>
      </c>
      <c r="O150" s="39">
        <f t="shared" si="5"/>
        <v>0</v>
      </c>
    </row>
    <row r="151" spans="1:15" ht="15.75" customHeight="1" x14ac:dyDescent="0.3">
      <c r="A151" s="50"/>
      <c r="B151" s="50"/>
      <c r="C151" s="50"/>
      <c r="D151" s="50"/>
      <c r="E151" s="46"/>
      <c r="F151" s="47"/>
      <c r="G151" s="48"/>
      <c r="H151" s="45"/>
      <c r="I151" s="31">
        <f t="shared" si="1"/>
        <v>0</v>
      </c>
      <c r="J151" s="64"/>
      <c r="K151" s="59"/>
      <c r="L151" s="37">
        <f t="shared" si="9"/>
        <v>0</v>
      </c>
      <c r="M151" s="37">
        <f t="shared" si="10"/>
        <v>0</v>
      </c>
      <c r="N151" s="38">
        <f t="shared" si="11"/>
        <v>0</v>
      </c>
      <c r="O151" s="39">
        <f t="shared" si="5"/>
        <v>0</v>
      </c>
    </row>
    <row r="152" spans="1:15" ht="15.75" customHeight="1" x14ac:dyDescent="0.3">
      <c r="A152" s="50"/>
      <c r="B152" s="50"/>
      <c r="C152" s="50"/>
      <c r="D152" s="50"/>
      <c r="E152" s="46"/>
      <c r="F152" s="47"/>
      <c r="G152" s="48"/>
      <c r="H152" s="45"/>
      <c r="I152" s="31">
        <f t="shared" si="1"/>
        <v>0</v>
      </c>
      <c r="J152" s="64"/>
      <c r="K152" s="59"/>
      <c r="L152" s="37">
        <f t="shared" si="9"/>
        <v>0</v>
      </c>
      <c r="M152" s="37">
        <f t="shared" si="10"/>
        <v>0</v>
      </c>
      <c r="N152" s="38">
        <f t="shared" si="11"/>
        <v>0</v>
      </c>
      <c r="O152" s="39">
        <f t="shared" si="5"/>
        <v>0</v>
      </c>
    </row>
    <row r="153" spans="1:15" ht="15.75" customHeight="1" x14ac:dyDescent="0.3">
      <c r="A153" s="50"/>
      <c r="B153" s="50"/>
      <c r="C153" s="50"/>
      <c r="D153" s="50"/>
      <c r="E153" s="46"/>
      <c r="F153" s="47"/>
      <c r="G153" s="48"/>
      <c r="H153" s="45"/>
      <c r="I153" s="31">
        <f t="shared" si="1"/>
        <v>0</v>
      </c>
      <c r="J153" s="64"/>
      <c r="K153" s="59"/>
      <c r="L153" s="37">
        <f t="shared" si="9"/>
        <v>0</v>
      </c>
      <c r="M153" s="37">
        <f t="shared" si="10"/>
        <v>0</v>
      </c>
      <c r="N153" s="38">
        <f t="shared" si="11"/>
        <v>0</v>
      </c>
      <c r="O153" s="39">
        <f t="shared" si="5"/>
        <v>0</v>
      </c>
    </row>
    <row r="154" spans="1:15" ht="15.75" customHeight="1" x14ac:dyDescent="0.3">
      <c r="A154" s="50"/>
      <c r="B154" s="50"/>
      <c r="C154" s="50"/>
      <c r="D154" s="50"/>
      <c r="E154" s="56"/>
      <c r="F154" s="47"/>
      <c r="G154" s="48"/>
      <c r="H154" s="45"/>
      <c r="I154" s="31">
        <f t="shared" si="1"/>
        <v>0</v>
      </c>
      <c r="J154" s="64"/>
      <c r="K154" s="59"/>
      <c r="L154" s="37">
        <f t="shared" si="9"/>
        <v>0</v>
      </c>
      <c r="M154" s="37">
        <f t="shared" si="10"/>
        <v>0</v>
      </c>
      <c r="N154" s="38">
        <f t="shared" si="11"/>
        <v>0</v>
      </c>
      <c r="O154" s="39">
        <f t="shared" si="5"/>
        <v>0</v>
      </c>
    </row>
    <row r="155" spans="1:15" ht="15.75" customHeight="1" x14ac:dyDescent="0.3">
      <c r="A155" s="50"/>
      <c r="B155" s="50"/>
      <c r="C155" s="50"/>
      <c r="D155" s="50"/>
      <c r="E155" s="56"/>
      <c r="F155" s="47"/>
      <c r="G155" s="48"/>
      <c r="H155" s="45"/>
      <c r="I155" s="31">
        <f t="shared" si="1"/>
        <v>0</v>
      </c>
      <c r="J155" s="64"/>
      <c r="K155" s="59"/>
      <c r="L155" s="37">
        <f t="shared" si="9"/>
        <v>0</v>
      </c>
      <c r="M155" s="37">
        <f t="shared" si="10"/>
        <v>0</v>
      </c>
      <c r="N155" s="38">
        <f t="shared" si="11"/>
        <v>0</v>
      </c>
      <c r="O155" s="39">
        <f t="shared" si="5"/>
        <v>0</v>
      </c>
    </row>
    <row r="156" spans="1:15" ht="15.75" customHeight="1" x14ac:dyDescent="0.3">
      <c r="A156" s="50"/>
      <c r="B156" s="50"/>
      <c r="C156" s="50"/>
      <c r="D156" s="50"/>
      <c r="E156" s="26" t="s">
        <v>79</v>
      </c>
      <c r="F156" s="27"/>
      <c r="G156" s="27"/>
      <c r="H156" s="28"/>
      <c r="I156" s="31">
        <f t="shared" si="1"/>
        <v>0</v>
      </c>
      <c r="J156" s="64"/>
      <c r="K156" s="59"/>
      <c r="L156" s="37">
        <f t="shared" si="9"/>
        <v>0</v>
      </c>
      <c r="M156" s="37">
        <f t="shared" si="10"/>
        <v>0</v>
      </c>
      <c r="N156" s="38">
        <f t="shared" si="11"/>
        <v>0</v>
      </c>
      <c r="O156" s="39">
        <f t="shared" si="5"/>
        <v>0</v>
      </c>
    </row>
    <row r="157" spans="1:15" ht="15.75" customHeight="1" x14ac:dyDescent="0.3">
      <c r="A157" s="50"/>
      <c r="B157" s="50"/>
      <c r="C157" s="50"/>
      <c r="D157" s="50"/>
      <c r="E157" s="46"/>
      <c r="F157" s="47"/>
      <c r="G157" s="48"/>
      <c r="H157" s="45"/>
      <c r="I157" s="31">
        <f t="shared" si="1"/>
        <v>0</v>
      </c>
      <c r="J157" s="64"/>
      <c r="K157" s="59"/>
      <c r="L157" s="37">
        <f t="shared" si="9"/>
        <v>0</v>
      </c>
      <c r="M157" s="37">
        <f t="shared" si="10"/>
        <v>0</v>
      </c>
      <c r="N157" s="38">
        <f t="shared" si="11"/>
        <v>0</v>
      </c>
      <c r="O157" s="39">
        <f t="shared" si="5"/>
        <v>0</v>
      </c>
    </row>
    <row r="158" spans="1:15" ht="15.75" customHeight="1" x14ac:dyDescent="0.3">
      <c r="A158" s="50"/>
      <c r="B158" s="50"/>
      <c r="C158" s="50"/>
      <c r="D158" s="50"/>
      <c r="E158" s="56"/>
      <c r="F158" s="47"/>
      <c r="G158" s="48"/>
      <c r="H158" s="45"/>
      <c r="I158" s="31">
        <f t="shared" si="1"/>
        <v>0</v>
      </c>
      <c r="J158" s="64"/>
      <c r="K158" s="59"/>
      <c r="L158" s="37">
        <f t="shared" si="9"/>
        <v>0</v>
      </c>
      <c r="M158" s="37">
        <f t="shared" si="10"/>
        <v>0</v>
      </c>
      <c r="N158" s="38">
        <f t="shared" si="11"/>
        <v>0</v>
      </c>
      <c r="O158" s="39">
        <f t="shared" si="5"/>
        <v>0</v>
      </c>
    </row>
    <row r="159" spans="1:15" ht="15.75" customHeight="1" x14ac:dyDescent="0.3">
      <c r="A159" s="50"/>
      <c r="B159" s="50"/>
      <c r="C159" s="50"/>
      <c r="D159" s="50"/>
      <c r="E159" s="46"/>
      <c r="F159" s="47"/>
      <c r="G159" s="48"/>
      <c r="H159" s="45"/>
      <c r="I159" s="31">
        <f t="shared" si="1"/>
        <v>0</v>
      </c>
      <c r="J159" s="64"/>
      <c r="K159" s="59"/>
      <c r="L159" s="37">
        <f t="shared" si="9"/>
        <v>0</v>
      </c>
      <c r="M159" s="37">
        <f t="shared" si="10"/>
        <v>0</v>
      </c>
      <c r="N159" s="38">
        <f t="shared" si="11"/>
        <v>0</v>
      </c>
      <c r="O159" s="39">
        <f t="shared" si="5"/>
        <v>0</v>
      </c>
    </row>
    <row r="160" spans="1:15" ht="15.75" customHeight="1" x14ac:dyDescent="0.3">
      <c r="A160" s="50"/>
      <c r="B160" s="50"/>
      <c r="C160" s="50"/>
      <c r="D160" s="50"/>
      <c r="E160" s="46"/>
      <c r="F160" s="47"/>
      <c r="G160" s="48"/>
      <c r="H160" s="45"/>
      <c r="I160" s="31">
        <f t="shared" si="1"/>
        <v>0</v>
      </c>
      <c r="J160" s="64"/>
      <c r="K160" s="59"/>
      <c r="L160" s="37">
        <f t="shared" si="9"/>
        <v>0</v>
      </c>
      <c r="M160" s="37">
        <f t="shared" si="10"/>
        <v>0</v>
      </c>
      <c r="N160" s="38">
        <f t="shared" si="11"/>
        <v>0</v>
      </c>
      <c r="O160" s="39">
        <f t="shared" si="5"/>
        <v>0</v>
      </c>
    </row>
    <row r="161" spans="1:15" ht="15.75" customHeight="1" x14ac:dyDescent="0.3">
      <c r="A161" s="50"/>
      <c r="B161" s="50"/>
      <c r="C161" s="50"/>
      <c r="D161" s="50"/>
      <c r="E161" s="46"/>
      <c r="F161" s="47"/>
      <c r="G161" s="48"/>
      <c r="H161" s="45"/>
      <c r="I161" s="31">
        <f t="shared" si="1"/>
        <v>0</v>
      </c>
      <c r="J161" s="64"/>
      <c r="K161" s="59"/>
      <c r="L161" s="37">
        <f t="shared" si="9"/>
        <v>0</v>
      </c>
      <c r="M161" s="37">
        <f t="shared" si="10"/>
        <v>0</v>
      </c>
      <c r="N161" s="38">
        <f t="shared" si="11"/>
        <v>0</v>
      </c>
      <c r="O161" s="39">
        <f t="shared" si="5"/>
        <v>0</v>
      </c>
    </row>
    <row r="162" spans="1:15" ht="15.75" customHeight="1" x14ac:dyDescent="0.3">
      <c r="A162" s="50"/>
      <c r="B162" s="50"/>
      <c r="C162" s="50"/>
      <c r="D162" s="50"/>
      <c r="E162" s="26" t="s">
        <v>80</v>
      </c>
      <c r="F162" s="67"/>
      <c r="G162" s="67"/>
      <c r="H162" s="28"/>
      <c r="I162" s="31">
        <f t="shared" si="1"/>
        <v>0</v>
      </c>
      <c r="J162" s="64"/>
      <c r="K162" s="59"/>
      <c r="L162" s="37">
        <f t="shared" si="9"/>
        <v>0</v>
      </c>
      <c r="M162" s="37">
        <f t="shared" si="10"/>
        <v>0</v>
      </c>
      <c r="N162" s="38">
        <f t="shared" si="11"/>
        <v>0</v>
      </c>
      <c r="O162" s="39">
        <f t="shared" si="5"/>
        <v>0</v>
      </c>
    </row>
    <row r="163" spans="1:15" ht="15.75" customHeight="1" x14ac:dyDescent="0.3">
      <c r="A163" s="50"/>
      <c r="B163" s="50"/>
      <c r="C163" s="50"/>
      <c r="D163" s="50"/>
      <c r="E163" s="46"/>
      <c r="F163" s="47"/>
      <c r="G163" s="48"/>
      <c r="H163" s="45"/>
      <c r="I163" s="31">
        <f t="shared" si="1"/>
        <v>0</v>
      </c>
      <c r="J163" s="64"/>
      <c r="K163" s="59"/>
      <c r="L163" s="37">
        <f t="shared" si="9"/>
        <v>0</v>
      </c>
      <c r="M163" s="37">
        <f t="shared" si="10"/>
        <v>0</v>
      </c>
      <c r="N163" s="38">
        <f t="shared" si="11"/>
        <v>0</v>
      </c>
      <c r="O163" s="39">
        <f t="shared" si="5"/>
        <v>0</v>
      </c>
    </row>
    <row r="164" spans="1:15" ht="15.75" customHeight="1" x14ac:dyDescent="0.3">
      <c r="A164" s="50"/>
      <c r="B164" s="50"/>
      <c r="C164" s="50"/>
      <c r="D164" s="50"/>
      <c r="E164" s="56"/>
      <c r="F164" s="47"/>
      <c r="G164" s="48"/>
      <c r="H164" s="45"/>
      <c r="I164" s="31">
        <f t="shared" si="1"/>
        <v>0</v>
      </c>
      <c r="J164" s="64"/>
      <c r="K164" s="59"/>
      <c r="L164" s="37">
        <f t="shared" si="9"/>
        <v>0</v>
      </c>
      <c r="M164" s="37">
        <f t="shared" si="10"/>
        <v>0</v>
      </c>
      <c r="N164" s="38">
        <f t="shared" si="11"/>
        <v>0</v>
      </c>
      <c r="O164" s="39">
        <f t="shared" si="5"/>
        <v>0</v>
      </c>
    </row>
    <row r="165" spans="1:15" ht="15.75" customHeight="1" x14ac:dyDescent="0.3">
      <c r="A165" s="50"/>
      <c r="B165" s="50"/>
      <c r="C165" s="50"/>
      <c r="D165" s="50"/>
      <c r="E165" s="46"/>
      <c r="F165" s="47"/>
      <c r="G165" s="48"/>
      <c r="H165" s="45"/>
      <c r="I165" s="31">
        <f t="shared" si="1"/>
        <v>0</v>
      </c>
      <c r="J165" s="64"/>
      <c r="K165" s="59"/>
      <c r="L165" s="37">
        <f t="shared" si="9"/>
        <v>0</v>
      </c>
      <c r="M165" s="37">
        <f t="shared" si="10"/>
        <v>0</v>
      </c>
      <c r="N165" s="38">
        <f t="shared" si="11"/>
        <v>0</v>
      </c>
      <c r="O165" s="39">
        <f t="shared" si="5"/>
        <v>0</v>
      </c>
    </row>
    <row r="166" spans="1:15" ht="15.75" customHeight="1" x14ac:dyDescent="0.3">
      <c r="A166" s="50"/>
      <c r="B166" s="50"/>
      <c r="C166" s="50"/>
      <c r="D166" s="50"/>
      <c r="E166" s="46"/>
      <c r="F166" s="48"/>
      <c r="G166" s="48"/>
      <c r="H166" s="59"/>
      <c r="I166" s="31">
        <f t="shared" si="1"/>
        <v>0</v>
      </c>
      <c r="J166" s="68"/>
      <c r="K166" s="40"/>
      <c r="L166" s="69">
        <f t="shared" si="9"/>
        <v>0</v>
      </c>
      <c r="M166" s="69">
        <f t="shared" si="10"/>
        <v>0</v>
      </c>
      <c r="N166" s="70">
        <f t="shared" si="11"/>
        <v>0</v>
      </c>
      <c r="O166" s="39">
        <f t="shared" si="5"/>
        <v>0</v>
      </c>
    </row>
    <row r="167" spans="1:15" ht="15.75" customHeight="1" x14ac:dyDescent="0.3">
      <c r="A167" s="50"/>
      <c r="B167" s="50"/>
      <c r="C167" s="50"/>
      <c r="D167" s="50"/>
      <c r="E167" s="46"/>
      <c r="F167" s="48"/>
      <c r="G167" s="48"/>
      <c r="H167" s="59"/>
      <c r="I167" s="31">
        <f t="shared" si="1"/>
        <v>0</v>
      </c>
      <c r="J167" s="68"/>
      <c r="K167" s="40"/>
      <c r="L167" s="69">
        <f t="shared" si="9"/>
        <v>0</v>
      </c>
      <c r="M167" s="69">
        <f t="shared" si="10"/>
        <v>0</v>
      </c>
      <c r="N167" s="70">
        <f t="shared" si="11"/>
        <v>0</v>
      </c>
      <c r="O167" s="39">
        <f t="shared" si="5"/>
        <v>0</v>
      </c>
    </row>
    <row r="168" spans="1:15" ht="15.75" customHeight="1" x14ac:dyDescent="0.3">
      <c r="A168" s="50"/>
      <c r="B168" s="50"/>
      <c r="C168" s="50"/>
      <c r="D168" s="50"/>
      <c r="E168" s="26" t="s">
        <v>81</v>
      </c>
      <c r="F168" s="67"/>
      <c r="G168" s="67"/>
      <c r="H168" s="28"/>
      <c r="I168" s="31">
        <f t="shared" si="1"/>
        <v>0</v>
      </c>
      <c r="J168" s="68"/>
      <c r="K168" s="40"/>
      <c r="L168" s="69">
        <f t="shared" si="9"/>
        <v>0</v>
      </c>
      <c r="M168" s="69">
        <f t="shared" si="10"/>
        <v>0</v>
      </c>
      <c r="N168" s="70">
        <f t="shared" si="11"/>
        <v>0</v>
      </c>
      <c r="O168" s="39">
        <f t="shared" si="5"/>
        <v>0</v>
      </c>
    </row>
    <row r="169" spans="1:15" ht="15.75" customHeight="1" x14ac:dyDescent="0.3">
      <c r="A169" s="50"/>
      <c r="B169" s="50"/>
      <c r="C169" s="50"/>
      <c r="D169" s="50"/>
      <c r="E169" s="46"/>
      <c r="F169" s="48"/>
      <c r="G169" s="48"/>
      <c r="H169" s="59"/>
      <c r="I169" s="31">
        <f t="shared" si="1"/>
        <v>0</v>
      </c>
      <c r="J169" s="68"/>
      <c r="K169" s="40"/>
      <c r="L169" s="69">
        <f t="shared" si="9"/>
        <v>0</v>
      </c>
      <c r="M169" s="69">
        <f t="shared" si="10"/>
        <v>0</v>
      </c>
      <c r="N169" s="70">
        <f t="shared" si="11"/>
        <v>0</v>
      </c>
      <c r="O169" s="39">
        <f t="shared" si="5"/>
        <v>0</v>
      </c>
    </row>
    <row r="170" spans="1:15" ht="15.75" customHeight="1" x14ac:dyDescent="0.3">
      <c r="A170" s="50"/>
      <c r="B170" s="50"/>
      <c r="C170" s="50"/>
      <c r="D170" s="50"/>
      <c r="E170" s="56"/>
      <c r="F170" s="71"/>
      <c r="G170" s="71"/>
      <c r="H170" s="59"/>
      <c r="I170" s="31">
        <f t="shared" si="1"/>
        <v>0</v>
      </c>
      <c r="J170" s="68"/>
      <c r="K170" s="40"/>
      <c r="L170" s="69">
        <f t="shared" si="9"/>
        <v>0</v>
      </c>
      <c r="M170" s="69">
        <f t="shared" si="10"/>
        <v>0</v>
      </c>
      <c r="N170" s="70">
        <f t="shared" si="11"/>
        <v>0</v>
      </c>
      <c r="O170" s="39">
        <f t="shared" si="5"/>
        <v>0</v>
      </c>
    </row>
    <row r="171" spans="1:15" ht="15.75" customHeight="1" x14ac:dyDescent="0.3">
      <c r="A171" s="50"/>
      <c r="B171" s="50"/>
      <c r="C171" s="50"/>
      <c r="D171" s="50"/>
      <c r="E171" s="46"/>
      <c r="F171" s="71"/>
      <c r="G171" s="71"/>
      <c r="H171" s="59"/>
      <c r="I171" s="31">
        <f t="shared" si="1"/>
        <v>0</v>
      </c>
      <c r="J171" s="68"/>
      <c r="K171" s="40"/>
      <c r="L171" s="69">
        <f t="shared" si="9"/>
        <v>0</v>
      </c>
      <c r="M171" s="69">
        <f t="shared" si="10"/>
        <v>0</v>
      </c>
      <c r="N171" s="70">
        <f t="shared" si="11"/>
        <v>0</v>
      </c>
      <c r="O171" s="39">
        <f t="shared" si="5"/>
        <v>0</v>
      </c>
    </row>
    <row r="172" spans="1:15" ht="15.75" customHeight="1" x14ac:dyDescent="0.3">
      <c r="A172" s="50"/>
      <c r="B172" s="50"/>
      <c r="C172" s="50"/>
      <c r="D172" s="50"/>
      <c r="E172" s="46"/>
      <c r="F172" s="71"/>
      <c r="G172" s="71"/>
      <c r="H172" s="59"/>
      <c r="I172" s="31">
        <f t="shared" si="1"/>
        <v>0</v>
      </c>
      <c r="J172" s="68"/>
      <c r="K172" s="40"/>
      <c r="L172" s="69">
        <f t="shared" si="9"/>
        <v>0</v>
      </c>
      <c r="M172" s="69">
        <f t="shared" si="10"/>
        <v>0</v>
      </c>
      <c r="N172" s="70">
        <f t="shared" si="11"/>
        <v>0</v>
      </c>
      <c r="O172" s="39">
        <f t="shared" si="5"/>
        <v>0</v>
      </c>
    </row>
    <row r="173" spans="1:15" ht="15.75" customHeight="1" x14ac:dyDescent="0.3">
      <c r="A173" s="50"/>
      <c r="B173" s="50"/>
      <c r="C173" s="50"/>
      <c r="D173" s="50"/>
      <c r="E173" s="46"/>
      <c r="F173" s="68"/>
      <c r="G173" s="68"/>
      <c r="H173" s="72"/>
      <c r="I173" s="31">
        <f t="shared" si="1"/>
        <v>0</v>
      </c>
      <c r="J173" s="68"/>
      <c r="K173" s="40"/>
      <c r="L173" s="69">
        <f t="shared" si="9"/>
        <v>0</v>
      </c>
      <c r="M173" s="69">
        <f t="shared" si="10"/>
        <v>0</v>
      </c>
      <c r="N173" s="70">
        <f t="shared" si="11"/>
        <v>0</v>
      </c>
      <c r="O173" s="39">
        <f t="shared" si="5"/>
        <v>0</v>
      </c>
    </row>
    <row r="174" spans="1:15" ht="15.75" customHeight="1" x14ac:dyDescent="0.3">
      <c r="A174" s="50"/>
      <c r="B174" s="50"/>
      <c r="C174" s="50"/>
      <c r="D174" s="50"/>
      <c r="E174" s="46"/>
      <c r="F174" s="68"/>
      <c r="G174" s="68"/>
      <c r="H174" s="72"/>
      <c r="I174" s="31">
        <f t="shared" si="1"/>
        <v>0</v>
      </c>
      <c r="J174" s="68"/>
      <c r="K174" s="40"/>
      <c r="L174" s="69">
        <f t="shared" si="9"/>
        <v>0</v>
      </c>
      <c r="M174" s="69">
        <f t="shared" si="10"/>
        <v>0</v>
      </c>
      <c r="N174" s="70">
        <f t="shared" si="11"/>
        <v>0</v>
      </c>
      <c r="O174" s="39">
        <f t="shared" si="5"/>
        <v>0</v>
      </c>
    </row>
    <row r="175" spans="1:15" ht="15.75" customHeight="1" x14ac:dyDescent="0.3">
      <c r="A175" s="50"/>
      <c r="B175" s="50"/>
      <c r="C175" s="50"/>
      <c r="D175" s="50"/>
      <c r="E175" s="56"/>
      <c r="F175" s="68"/>
      <c r="G175" s="68"/>
      <c r="H175" s="72"/>
      <c r="I175" s="31">
        <f t="shared" si="1"/>
        <v>0</v>
      </c>
      <c r="J175" s="68"/>
      <c r="K175" s="40"/>
      <c r="L175" s="69">
        <f t="shared" si="9"/>
        <v>0</v>
      </c>
      <c r="M175" s="69">
        <f t="shared" si="10"/>
        <v>0</v>
      </c>
      <c r="N175" s="70">
        <f t="shared" si="11"/>
        <v>0</v>
      </c>
      <c r="O175" s="39">
        <f t="shared" si="5"/>
        <v>0</v>
      </c>
    </row>
    <row r="176" spans="1:15" ht="15.75" customHeight="1" x14ac:dyDescent="0.3">
      <c r="A176" s="50"/>
      <c r="B176" s="50"/>
      <c r="C176" s="50"/>
      <c r="D176" s="50"/>
      <c r="E176" s="46"/>
      <c r="F176" s="68"/>
      <c r="G176" s="68"/>
      <c r="H176" s="72"/>
      <c r="I176" s="31">
        <f t="shared" si="1"/>
        <v>0</v>
      </c>
      <c r="J176" s="68"/>
      <c r="K176" s="40"/>
      <c r="L176" s="69">
        <f t="shared" si="9"/>
        <v>0</v>
      </c>
      <c r="M176" s="69">
        <f t="shared" si="10"/>
        <v>0</v>
      </c>
      <c r="N176" s="70">
        <f t="shared" si="11"/>
        <v>0</v>
      </c>
      <c r="O176" s="39">
        <f t="shared" si="5"/>
        <v>0</v>
      </c>
    </row>
    <row r="177" spans="1:15" ht="15.75" customHeight="1" x14ac:dyDescent="0.3">
      <c r="A177" s="50"/>
      <c r="B177" s="50"/>
      <c r="C177" s="50"/>
      <c r="D177" s="50"/>
      <c r="E177" s="46"/>
      <c r="F177" s="68"/>
      <c r="G177" s="68"/>
      <c r="H177" s="72"/>
      <c r="I177" s="31">
        <f t="shared" si="1"/>
        <v>0</v>
      </c>
      <c r="J177" s="68"/>
      <c r="K177" s="40"/>
      <c r="L177" s="69">
        <f t="shared" si="9"/>
        <v>0</v>
      </c>
      <c r="M177" s="69">
        <f t="shared" si="10"/>
        <v>0</v>
      </c>
      <c r="N177" s="70">
        <f t="shared" si="11"/>
        <v>0</v>
      </c>
      <c r="O177" s="39">
        <f t="shared" si="5"/>
        <v>0</v>
      </c>
    </row>
    <row r="178" spans="1:15" ht="15.75" customHeight="1" x14ac:dyDescent="0.3">
      <c r="A178" s="50"/>
      <c r="B178" s="50"/>
      <c r="C178" s="50"/>
      <c r="D178" s="50"/>
      <c r="E178" s="46"/>
      <c r="F178" s="68"/>
      <c r="G178" s="68"/>
      <c r="H178" s="72"/>
      <c r="I178" s="31">
        <f t="shared" si="1"/>
        <v>0</v>
      </c>
      <c r="J178" s="68"/>
      <c r="K178" s="40"/>
      <c r="L178" s="69">
        <f t="shared" si="9"/>
        <v>0</v>
      </c>
      <c r="M178" s="69">
        <f t="shared" si="10"/>
        <v>0</v>
      </c>
      <c r="N178" s="70">
        <f t="shared" si="11"/>
        <v>0</v>
      </c>
      <c r="O178" s="39">
        <f t="shared" si="5"/>
        <v>0</v>
      </c>
    </row>
    <row r="179" spans="1:15" ht="15.75" customHeight="1" x14ac:dyDescent="0.3">
      <c r="A179" s="50"/>
      <c r="B179" s="50"/>
      <c r="C179" s="50"/>
      <c r="D179" s="50"/>
      <c r="E179" s="46"/>
      <c r="F179" s="68"/>
      <c r="G179" s="68"/>
      <c r="H179" s="72"/>
      <c r="I179" s="31">
        <f t="shared" si="1"/>
        <v>0</v>
      </c>
      <c r="J179" s="68"/>
      <c r="K179" s="40"/>
      <c r="L179" s="69">
        <f t="shared" si="9"/>
        <v>0</v>
      </c>
      <c r="M179" s="69">
        <f t="shared" si="10"/>
        <v>0</v>
      </c>
      <c r="N179" s="70">
        <f t="shared" si="11"/>
        <v>0</v>
      </c>
      <c r="O179" s="39">
        <f t="shared" si="5"/>
        <v>0</v>
      </c>
    </row>
    <row r="180" spans="1:15" ht="15.75" customHeight="1" x14ac:dyDescent="0.3">
      <c r="A180" s="50"/>
      <c r="B180" s="50"/>
      <c r="C180" s="50"/>
      <c r="D180" s="50"/>
      <c r="E180" s="56"/>
      <c r="F180" s="68"/>
      <c r="G180" s="68"/>
      <c r="H180" s="72"/>
      <c r="I180" s="31">
        <f t="shared" si="1"/>
        <v>0</v>
      </c>
      <c r="J180" s="68"/>
      <c r="K180" s="40"/>
      <c r="L180" s="69">
        <f t="shared" si="9"/>
        <v>0</v>
      </c>
      <c r="M180" s="69">
        <f t="shared" si="10"/>
        <v>0</v>
      </c>
      <c r="N180" s="70">
        <f t="shared" si="11"/>
        <v>0</v>
      </c>
      <c r="O180" s="39">
        <f t="shared" si="5"/>
        <v>0</v>
      </c>
    </row>
    <row r="181" spans="1:15" ht="15.75" customHeight="1" x14ac:dyDescent="0.3">
      <c r="A181" s="50"/>
      <c r="B181" s="50"/>
      <c r="C181" s="50"/>
      <c r="D181" s="50"/>
      <c r="E181" s="46"/>
      <c r="F181" s="68"/>
      <c r="G181" s="68"/>
      <c r="H181" s="72"/>
      <c r="I181" s="31">
        <f t="shared" si="1"/>
        <v>0</v>
      </c>
      <c r="J181" s="68"/>
      <c r="K181" s="40"/>
      <c r="L181" s="69">
        <f t="shared" si="9"/>
        <v>0</v>
      </c>
      <c r="M181" s="69">
        <f t="shared" si="10"/>
        <v>0</v>
      </c>
      <c r="N181" s="70">
        <f t="shared" si="11"/>
        <v>0</v>
      </c>
      <c r="O181" s="39">
        <f t="shared" si="5"/>
        <v>0</v>
      </c>
    </row>
    <row r="182" spans="1:15" ht="15.75" customHeight="1" x14ac:dyDescent="0.3">
      <c r="A182" s="50"/>
      <c r="B182" s="50"/>
      <c r="C182" s="50"/>
      <c r="D182" s="50"/>
      <c r="E182" s="46"/>
      <c r="F182" s="68"/>
      <c r="G182" s="68"/>
      <c r="H182" s="72"/>
      <c r="I182" s="31">
        <f t="shared" si="1"/>
        <v>0</v>
      </c>
      <c r="J182" s="68"/>
      <c r="K182" s="40"/>
      <c r="L182" s="69">
        <f t="shared" si="9"/>
        <v>0</v>
      </c>
      <c r="M182" s="69">
        <f t="shared" si="10"/>
        <v>0</v>
      </c>
      <c r="N182" s="70">
        <f t="shared" si="11"/>
        <v>0</v>
      </c>
      <c r="O182" s="39">
        <f t="shared" si="5"/>
        <v>0</v>
      </c>
    </row>
    <row r="183" spans="1:15" ht="15.75" customHeight="1" x14ac:dyDescent="0.3">
      <c r="A183" s="50"/>
      <c r="B183" s="50"/>
      <c r="C183" s="50"/>
      <c r="D183" s="50"/>
      <c r="E183" s="46"/>
      <c r="F183" s="68"/>
      <c r="G183" s="68"/>
      <c r="H183" s="72"/>
      <c r="I183" s="31">
        <f t="shared" si="1"/>
        <v>0</v>
      </c>
      <c r="J183" s="68"/>
      <c r="K183" s="40"/>
      <c r="L183" s="69">
        <f t="shared" si="9"/>
        <v>0</v>
      </c>
      <c r="M183" s="69">
        <f t="shared" si="10"/>
        <v>0</v>
      </c>
      <c r="N183" s="70">
        <f t="shared" si="11"/>
        <v>0</v>
      </c>
      <c r="O183" s="39">
        <f t="shared" si="5"/>
        <v>0</v>
      </c>
    </row>
    <row r="184" spans="1:15" ht="15.75" customHeight="1" x14ac:dyDescent="0.3">
      <c r="A184" s="50"/>
      <c r="B184" s="50"/>
      <c r="C184" s="50"/>
      <c r="D184" s="50"/>
      <c r="E184" s="46"/>
      <c r="F184" s="68"/>
      <c r="G184" s="68"/>
      <c r="H184" s="72"/>
      <c r="I184" s="31">
        <f t="shared" si="1"/>
        <v>0</v>
      </c>
      <c r="J184" s="68"/>
      <c r="K184" s="40"/>
      <c r="L184" s="69">
        <f t="shared" si="9"/>
        <v>0</v>
      </c>
      <c r="M184" s="69">
        <f t="shared" si="10"/>
        <v>0</v>
      </c>
      <c r="N184" s="70">
        <f t="shared" si="11"/>
        <v>0</v>
      </c>
      <c r="O184" s="39">
        <f t="shared" si="5"/>
        <v>0</v>
      </c>
    </row>
    <row r="185" spans="1:15" ht="15.75" customHeight="1" x14ac:dyDescent="0.3">
      <c r="A185" s="50"/>
      <c r="B185" s="50"/>
      <c r="C185" s="50"/>
      <c r="D185" s="50"/>
      <c r="E185" s="56"/>
      <c r="F185" s="68"/>
      <c r="G185" s="68"/>
      <c r="H185" s="72"/>
      <c r="I185" s="31">
        <f t="shared" si="1"/>
        <v>0</v>
      </c>
      <c r="J185" s="68"/>
      <c r="K185" s="40"/>
      <c r="L185" s="69">
        <f t="shared" si="9"/>
        <v>0</v>
      </c>
      <c r="M185" s="69">
        <f t="shared" si="10"/>
        <v>0</v>
      </c>
      <c r="N185" s="70">
        <f t="shared" si="11"/>
        <v>0</v>
      </c>
      <c r="O185" s="39">
        <f t="shared" si="5"/>
        <v>0</v>
      </c>
    </row>
    <row r="186" spans="1:15" ht="15.75" customHeight="1" x14ac:dyDescent="0.3">
      <c r="A186" s="50"/>
      <c r="B186" s="50"/>
      <c r="C186" s="50"/>
      <c r="D186" s="50"/>
      <c r="E186" s="46"/>
      <c r="F186" s="68"/>
      <c r="G186" s="68"/>
      <c r="H186" s="72"/>
      <c r="I186" s="31">
        <f t="shared" si="1"/>
        <v>0</v>
      </c>
      <c r="J186" s="68"/>
      <c r="K186" s="40"/>
      <c r="L186" s="69">
        <f t="shared" si="9"/>
        <v>0</v>
      </c>
      <c r="M186" s="69">
        <f t="shared" si="10"/>
        <v>0</v>
      </c>
      <c r="N186" s="70">
        <f t="shared" si="11"/>
        <v>0</v>
      </c>
      <c r="O186" s="39">
        <f t="shared" si="5"/>
        <v>0</v>
      </c>
    </row>
    <row r="187" spans="1:15" ht="15.75" customHeight="1" x14ac:dyDescent="0.3">
      <c r="A187" s="50"/>
      <c r="B187" s="50"/>
      <c r="C187" s="50"/>
      <c r="D187" s="50"/>
      <c r="E187" s="46"/>
      <c r="F187" s="68"/>
      <c r="G187" s="68"/>
      <c r="H187" s="72"/>
      <c r="I187" s="31">
        <f t="shared" si="1"/>
        <v>0</v>
      </c>
      <c r="J187" s="68"/>
      <c r="K187" s="40"/>
      <c r="L187" s="69">
        <f t="shared" si="9"/>
        <v>0</v>
      </c>
      <c r="M187" s="69">
        <f t="shared" si="10"/>
        <v>0</v>
      </c>
      <c r="N187" s="70">
        <f t="shared" si="11"/>
        <v>0</v>
      </c>
      <c r="O187" s="39">
        <f t="shared" si="5"/>
        <v>0</v>
      </c>
    </row>
    <row r="188" spans="1:15" ht="15.75" customHeight="1" x14ac:dyDescent="0.3">
      <c r="A188" s="50"/>
      <c r="B188" s="50"/>
      <c r="C188" s="50"/>
      <c r="D188" s="50"/>
      <c r="E188" s="46"/>
      <c r="F188" s="47"/>
      <c r="G188" s="48"/>
      <c r="H188" s="45"/>
      <c r="I188" s="31">
        <f t="shared" si="1"/>
        <v>0</v>
      </c>
      <c r="J188" s="68"/>
      <c r="K188" s="40"/>
      <c r="L188" s="69">
        <f t="shared" si="9"/>
        <v>0</v>
      </c>
      <c r="M188" s="69">
        <f t="shared" si="10"/>
        <v>0</v>
      </c>
      <c r="N188" s="70">
        <f t="shared" si="11"/>
        <v>0</v>
      </c>
      <c r="O188" s="39">
        <f t="shared" si="5"/>
        <v>0</v>
      </c>
    </row>
    <row r="189" spans="1:15" ht="15.75" customHeight="1" x14ac:dyDescent="0.3">
      <c r="A189" s="50"/>
      <c r="B189" s="50"/>
      <c r="C189" s="50"/>
      <c r="D189" s="50"/>
      <c r="E189" s="46"/>
      <c r="F189" s="47"/>
      <c r="G189" s="48"/>
      <c r="H189" s="45"/>
      <c r="I189" s="31">
        <f t="shared" si="1"/>
        <v>0</v>
      </c>
      <c r="J189" s="68"/>
      <c r="K189" s="40"/>
      <c r="L189" s="69">
        <f t="shared" si="9"/>
        <v>0</v>
      </c>
      <c r="M189" s="69">
        <f t="shared" si="10"/>
        <v>0</v>
      </c>
      <c r="N189" s="70">
        <f t="shared" si="11"/>
        <v>0</v>
      </c>
      <c r="O189" s="39">
        <f t="shared" si="5"/>
        <v>0</v>
      </c>
    </row>
    <row r="190" spans="1:15" ht="15.75" customHeight="1" x14ac:dyDescent="0.3">
      <c r="A190" s="50"/>
      <c r="B190" s="50"/>
      <c r="C190" s="50"/>
      <c r="D190" s="50"/>
      <c r="E190" s="56"/>
      <c r="F190" s="47"/>
      <c r="G190" s="48"/>
      <c r="H190" s="45"/>
      <c r="I190" s="31">
        <f t="shared" si="1"/>
        <v>0</v>
      </c>
      <c r="J190" s="68"/>
      <c r="K190" s="40"/>
      <c r="L190" s="69">
        <f t="shared" si="9"/>
        <v>0</v>
      </c>
      <c r="M190" s="69">
        <f t="shared" si="10"/>
        <v>0</v>
      </c>
      <c r="N190" s="70">
        <f t="shared" si="11"/>
        <v>0</v>
      </c>
      <c r="O190" s="39">
        <f t="shared" si="5"/>
        <v>0</v>
      </c>
    </row>
    <row r="191" spans="1:15" ht="15.75" customHeight="1" x14ac:dyDescent="0.3">
      <c r="A191" s="50"/>
      <c r="B191" s="50"/>
      <c r="C191" s="50"/>
      <c r="D191" s="50"/>
      <c r="E191" s="46"/>
      <c r="F191" s="47"/>
      <c r="G191" s="48"/>
      <c r="H191" s="45"/>
      <c r="I191" s="31">
        <f t="shared" si="1"/>
        <v>0</v>
      </c>
      <c r="J191" s="68"/>
      <c r="K191" s="40"/>
      <c r="L191" s="69">
        <f t="shared" si="9"/>
        <v>0</v>
      </c>
      <c r="M191" s="69">
        <f t="shared" si="10"/>
        <v>0</v>
      </c>
      <c r="N191" s="70">
        <f t="shared" si="11"/>
        <v>0</v>
      </c>
      <c r="O191" s="39">
        <f t="shared" si="5"/>
        <v>0</v>
      </c>
    </row>
    <row r="192" spans="1:15" ht="15.75" customHeight="1" x14ac:dyDescent="0.3">
      <c r="A192" s="50"/>
      <c r="B192" s="50"/>
      <c r="C192" s="50"/>
      <c r="D192" s="50"/>
      <c r="E192" s="46"/>
      <c r="F192" s="47"/>
      <c r="G192" s="48"/>
      <c r="H192" s="45"/>
      <c r="I192" s="31">
        <f t="shared" si="1"/>
        <v>0</v>
      </c>
      <c r="J192" s="68"/>
      <c r="K192" s="40"/>
      <c r="L192" s="69">
        <f t="shared" si="9"/>
        <v>0</v>
      </c>
      <c r="M192" s="69">
        <f t="shared" si="10"/>
        <v>0</v>
      </c>
      <c r="N192" s="70">
        <f t="shared" si="11"/>
        <v>0</v>
      </c>
      <c r="O192" s="39">
        <f t="shared" si="5"/>
        <v>0</v>
      </c>
    </row>
    <row r="193" spans="1:15" ht="15.75" customHeight="1" x14ac:dyDescent="0.3">
      <c r="A193" s="50"/>
      <c r="B193" s="50"/>
      <c r="C193" s="50"/>
      <c r="D193" s="50"/>
      <c r="E193" s="46"/>
      <c r="F193" s="47"/>
      <c r="G193" s="48"/>
      <c r="H193" s="45"/>
      <c r="I193" s="31">
        <f t="shared" si="1"/>
        <v>0</v>
      </c>
      <c r="J193" s="68"/>
      <c r="K193" s="40"/>
      <c r="L193" s="69">
        <f t="shared" si="9"/>
        <v>0</v>
      </c>
      <c r="M193" s="69">
        <f t="shared" si="10"/>
        <v>0</v>
      </c>
      <c r="N193" s="70">
        <f t="shared" si="11"/>
        <v>0</v>
      </c>
      <c r="O193" s="39">
        <f t="shared" si="5"/>
        <v>0</v>
      </c>
    </row>
    <row r="194" spans="1:15" ht="15.75" customHeight="1" x14ac:dyDescent="0.3">
      <c r="A194" s="50"/>
      <c r="B194" s="50"/>
      <c r="C194" s="50"/>
      <c r="D194" s="50"/>
      <c r="E194" s="46"/>
      <c r="F194" s="47"/>
      <c r="G194" s="48"/>
      <c r="H194" s="45"/>
      <c r="I194" s="31">
        <f t="shared" si="1"/>
        <v>0</v>
      </c>
      <c r="J194" s="68"/>
      <c r="K194" s="40"/>
      <c r="L194" s="69">
        <f t="shared" si="9"/>
        <v>0</v>
      </c>
      <c r="M194" s="69">
        <f t="shared" si="10"/>
        <v>0</v>
      </c>
      <c r="N194" s="70">
        <f t="shared" si="11"/>
        <v>0</v>
      </c>
      <c r="O194" s="39">
        <f t="shared" si="5"/>
        <v>0</v>
      </c>
    </row>
    <row r="195" spans="1:15" ht="15.75" customHeight="1" x14ac:dyDescent="0.3">
      <c r="A195" s="50"/>
      <c r="B195" s="50"/>
      <c r="C195" s="50"/>
      <c r="D195" s="50"/>
      <c r="E195" s="56"/>
      <c r="F195" s="47"/>
      <c r="G195" s="48"/>
      <c r="H195" s="45"/>
      <c r="I195" s="31">
        <f t="shared" si="1"/>
        <v>0</v>
      </c>
      <c r="J195" s="68"/>
      <c r="K195" s="40"/>
      <c r="L195" s="69">
        <f t="shared" si="9"/>
        <v>0</v>
      </c>
      <c r="M195" s="69">
        <f t="shared" si="10"/>
        <v>0</v>
      </c>
      <c r="N195" s="70">
        <f t="shared" si="11"/>
        <v>0</v>
      </c>
      <c r="O195" s="39">
        <f t="shared" si="5"/>
        <v>0</v>
      </c>
    </row>
    <row r="196" spans="1:15" ht="15.75" customHeight="1" x14ac:dyDescent="0.3">
      <c r="A196" s="50"/>
      <c r="B196" s="50"/>
      <c r="C196" s="50"/>
      <c r="D196" s="50"/>
      <c r="E196" s="46"/>
      <c r="F196" s="47"/>
      <c r="G196" s="48"/>
      <c r="H196" s="45"/>
      <c r="I196" s="31">
        <f t="shared" si="1"/>
        <v>0</v>
      </c>
      <c r="J196" s="68"/>
      <c r="K196" s="40"/>
      <c r="L196" s="69">
        <f t="shared" si="9"/>
        <v>0</v>
      </c>
      <c r="M196" s="69">
        <f t="shared" si="10"/>
        <v>0</v>
      </c>
      <c r="N196" s="70">
        <f t="shared" si="11"/>
        <v>0</v>
      </c>
      <c r="O196" s="39">
        <f t="shared" si="5"/>
        <v>0</v>
      </c>
    </row>
    <row r="197" spans="1:15" ht="15.75" customHeight="1" x14ac:dyDescent="0.3">
      <c r="A197" s="50"/>
      <c r="B197" s="50"/>
      <c r="C197" s="50"/>
      <c r="D197" s="50"/>
      <c r="E197" s="46"/>
      <c r="F197" s="47"/>
      <c r="G197" s="48"/>
      <c r="H197" s="45"/>
      <c r="I197" s="31">
        <f t="shared" si="1"/>
        <v>0</v>
      </c>
      <c r="J197" s="68"/>
      <c r="K197" s="40"/>
      <c r="L197" s="69">
        <f t="shared" si="9"/>
        <v>0</v>
      </c>
      <c r="M197" s="69">
        <f t="shared" si="10"/>
        <v>0</v>
      </c>
      <c r="N197" s="70">
        <f t="shared" si="11"/>
        <v>0</v>
      </c>
      <c r="O197" s="39">
        <f t="shared" si="5"/>
        <v>0</v>
      </c>
    </row>
    <row r="198" spans="1:15" ht="15.75" customHeight="1" x14ac:dyDescent="0.3">
      <c r="A198" s="50"/>
      <c r="B198" s="50"/>
      <c r="C198" s="50"/>
      <c r="D198" s="50"/>
      <c r="E198" s="46"/>
      <c r="F198" s="68"/>
      <c r="G198" s="68"/>
      <c r="H198" s="72"/>
      <c r="I198" s="31">
        <f t="shared" si="1"/>
        <v>0</v>
      </c>
      <c r="J198" s="68"/>
      <c r="K198" s="40"/>
      <c r="L198" s="69">
        <f t="shared" si="9"/>
        <v>0</v>
      </c>
      <c r="M198" s="69">
        <f t="shared" si="10"/>
        <v>0</v>
      </c>
      <c r="N198" s="70">
        <f t="shared" si="11"/>
        <v>0</v>
      </c>
      <c r="O198" s="39">
        <f t="shared" si="5"/>
        <v>0</v>
      </c>
    </row>
    <row r="199" spans="1:15" ht="15.75" customHeight="1" x14ac:dyDescent="0.3">
      <c r="A199" s="50"/>
      <c r="B199" s="50"/>
      <c r="C199" s="50"/>
      <c r="D199" s="50"/>
      <c r="E199" s="46"/>
      <c r="F199" s="68"/>
      <c r="G199" s="68"/>
      <c r="H199" s="72"/>
      <c r="I199" s="31">
        <f t="shared" si="1"/>
        <v>0</v>
      </c>
      <c r="J199" s="68"/>
      <c r="K199" s="40"/>
      <c r="L199" s="69">
        <f t="shared" si="9"/>
        <v>0</v>
      </c>
      <c r="M199" s="69">
        <f t="shared" si="10"/>
        <v>0</v>
      </c>
      <c r="N199" s="70">
        <f t="shared" si="11"/>
        <v>0</v>
      </c>
      <c r="O199" s="39">
        <f t="shared" si="5"/>
        <v>0</v>
      </c>
    </row>
    <row r="200" spans="1:15" ht="15.75" customHeight="1" x14ac:dyDescent="0.3">
      <c r="A200" s="50"/>
      <c r="B200" s="50"/>
      <c r="C200" s="50"/>
      <c r="D200" s="50"/>
      <c r="E200" s="56"/>
      <c r="F200" s="68"/>
      <c r="G200" s="68"/>
      <c r="H200" s="72"/>
      <c r="I200" s="31">
        <f t="shared" si="1"/>
        <v>0</v>
      </c>
      <c r="J200" s="68"/>
      <c r="K200" s="40"/>
      <c r="L200" s="69">
        <f t="shared" si="9"/>
        <v>0</v>
      </c>
      <c r="M200" s="69">
        <f t="shared" si="10"/>
        <v>0</v>
      </c>
      <c r="N200" s="70">
        <f t="shared" si="11"/>
        <v>0</v>
      </c>
      <c r="O200" s="39">
        <f t="shared" si="5"/>
        <v>0</v>
      </c>
    </row>
    <row r="201" spans="1:15" ht="15.75" customHeight="1" x14ac:dyDescent="0.3"/>
    <row r="202" spans="1:15" ht="15.75" customHeight="1" x14ac:dyDescent="0.3"/>
    <row r="203" spans="1:15" ht="15.75" customHeight="1" x14ac:dyDescent="0.3"/>
    <row r="204" spans="1:15" ht="15.75" customHeight="1" x14ac:dyDescent="0.3"/>
    <row r="205" spans="1:15" ht="15.75" customHeight="1" x14ac:dyDescent="0.3"/>
    <row r="206" spans="1:15" ht="15.75" customHeight="1" x14ac:dyDescent="0.3"/>
    <row r="207" spans="1:15" ht="15.75" customHeight="1" x14ac:dyDescent="0.3"/>
    <row r="208" spans="1:15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mergeCells count="13">
    <mergeCell ref="J6:N6"/>
    <mergeCell ref="B1:K1"/>
    <mergeCell ref="L1:O1"/>
    <mergeCell ref="B2:C2"/>
    <mergeCell ref="D2:K2"/>
    <mergeCell ref="L2:M2"/>
    <mergeCell ref="N2:O2"/>
    <mergeCell ref="C3:D3"/>
    <mergeCell ref="E3:G3"/>
    <mergeCell ref="I3:J3"/>
    <mergeCell ref="A4:C4"/>
    <mergeCell ref="E4:H4"/>
    <mergeCell ref="J4:N4"/>
  </mergeCells>
  <conditionalFormatting sqref="A6:A200 C6:C200 D19:D200 B24:B200">
    <cfRule type="containsBlanks" dxfId="39" priority="1">
      <formula>LEN(TRIM(A6))=0</formula>
    </cfRule>
  </conditionalFormatting>
  <conditionalFormatting sqref="D6:D23">
    <cfRule type="cellIs" dxfId="38" priority="5" operator="equal">
      <formula>0</formula>
    </cfRule>
  </conditionalFormatting>
  <conditionalFormatting sqref="I6:I200">
    <cfRule type="cellIs" dxfId="37" priority="4" operator="equal">
      <formula>0</formula>
    </cfRule>
  </conditionalFormatting>
  <conditionalFormatting sqref="L8:N200">
    <cfRule type="cellIs" dxfId="36" priority="3" operator="equal">
      <formula>0</formula>
    </cfRule>
  </conditionalFormatting>
  <conditionalFormatting sqref="O7:O200">
    <cfRule type="cellIs" dxfId="35" priority="2" operator="equal">
      <formula>0</formula>
    </cfRule>
  </conditionalFormatting>
  <dataValidations count="4">
    <dataValidation type="list" allowBlank="1" showInputMessage="1" prompt="คลิกและป้อนค่าจาก รายการจากรายการข้อความ" sqref="A3" xr:uid="{00000000-0002-0000-2200-000000000000}">
      <formula1>"ประเภทผ่าตัด,Minor,Major,Complex,Advance Surgery"</formula1>
    </dataValidation>
    <dataValidation type="decimal" operator="greaterThanOrEqual" allowBlank="1" showDropDown="1" showInputMessage="1" showErrorMessage="1" prompt="ป้อนตัวเลข มากกว่าหรือเท่ากับ 0" sqref="F6:F200 H6:H200 K7:K200" xr:uid="{00000000-0002-0000-2200-000001000000}">
      <formula1>0</formula1>
    </dataValidation>
    <dataValidation type="decimal" allowBlank="1" showDropDown="1" showInputMessage="1" showErrorMessage="1" prompt="ป้อนตัวเลข ระหว่าง 0 และ 5" sqref="B6:B23" xr:uid="{00000000-0002-0000-2200-000003000000}">
      <formula1>0</formula1>
      <formula2>5</formula2>
    </dataValidation>
    <dataValidation type="list" allowBlank="1" showInputMessage="1" showErrorMessage="1" prompt="เลือก ICD-9-CM" sqref="A1" xr:uid="{00000000-0002-0000-2200-000002000000}">
      <formula1>#REF!</formula1>
    </dataValidation>
  </dataValidations>
  <hyperlinks>
    <hyperlink ref="A30" r:id="rId1" xr:uid="{00000000-0004-0000-2200-000000000000}"/>
    <hyperlink ref="A33" r:id="rId2" xr:uid="{00000000-0004-0000-2200-000001000000}"/>
    <hyperlink ref="A36" r:id="rId3" xr:uid="{00000000-0004-0000-2200-000002000000}"/>
  </hyperlinks>
  <pageMargins left="0.7" right="0.7" top="0.75" bottom="0.75" header="0" footer="0"/>
  <pageSetup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O1000"/>
  <sheetViews>
    <sheetView workbookViewId="0">
      <pane ySplit="5" topLeftCell="A6" activePane="bottomLeft" state="frozen"/>
      <selection pane="bottomLeft" activeCell="B7" sqref="B7"/>
    </sheetView>
  </sheetViews>
  <sheetFormatPr defaultColWidth="10.09765625" defaultRowHeight="15" customHeight="1" x14ac:dyDescent="0.3"/>
  <cols>
    <col min="1" max="1" width="23.8984375" customWidth="1"/>
    <col min="2" max="2" width="10.8984375" customWidth="1"/>
    <col min="3" max="3" width="8.5" customWidth="1"/>
    <col min="4" max="4" width="11.69921875" customWidth="1"/>
    <col min="5" max="5" width="49.69921875" customWidth="1"/>
    <col min="6" max="6" width="8.296875" customWidth="1"/>
    <col min="7" max="7" width="4.8984375" customWidth="1"/>
    <col min="8" max="8" width="8.09765625" customWidth="1"/>
    <col min="9" max="9" width="9.69921875" customWidth="1"/>
    <col min="10" max="10" width="31" customWidth="1"/>
    <col min="11" max="11" width="14.59765625" customWidth="1"/>
    <col min="12" max="12" width="14.8984375" customWidth="1"/>
    <col min="13" max="13" width="17.8984375" customWidth="1"/>
    <col min="14" max="14" width="20.296875" customWidth="1"/>
    <col min="15" max="15" width="16.5" customWidth="1"/>
  </cols>
  <sheetData>
    <row r="1" spans="1:15" ht="30" x14ac:dyDescent="0.3">
      <c r="A1" s="76" t="s">
        <v>2</v>
      </c>
      <c r="B1" s="181" t="e">
        <f>VLOOKUP($A$1,#REF!,3,0)</f>
        <v>#REF!</v>
      </c>
      <c r="C1" s="180"/>
      <c r="D1" s="180"/>
      <c r="E1" s="180"/>
      <c r="F1" s="180"/>
      <c r="G1" s="180"/>
      <c r="H1" s="180"/>
      <c r="I1" s="180"/>
      <c r="J1" s="180"/>
      <c r="K1" s="180"/>
      <c r="L1" s="182" t="s">
        <v>11</v>
      </c>
      <c r="M1" s="180"/>
      <c r="N1" s="180"/>
      <c r="O1" s="180"/>
    </row>
    <row r="2" spans="1:15" ht="18.75" x14ac:dyDescent="0.3">
      <c r="A2" s="2"/>
      <c r="B2" s="183" t="s">
        <v>12</v>
      </c>
      <c r="C2" s="180"/>
      <c r="D2" s="184"/>
      <c r="E2" s="180"/>
      <c r="F2" s="180"/>
      <c r="G2" s="180"/>
      <c r="H2" s="180"/>
      <c r="I2" s="180"/>
      <c r="J2" s="180"/>
      <c r="K2" s="180"/>
      <c r="L2" s="185" t="s">
        <v>13</v>
      </c>
      <c r="M2" s="180"/>
      <c r="N2" s="186" t="s">
        <v>14</v>
      </c>
      <c r="O2" s="180"/>
    </row>
    <row r="3" spans="1:15" ht="18.75" x14ac:dyDescent="0.3">
      <c r="A3" s="4" t="s">
        <v>82</v>
      </c>
      <c r="B3" s="5">
        <f>IF(A$3="ประเภทผ่าตัด",0,IF(A$3="Minor",30,IF(A$3="Major",60,IF(A$3="Complex",120,360))))</f>
        <v>0</v>
      </c>
      <c r="C3" s="183" t="s">
        <v>15</v>
      </c>
      <c r="D3" s="180"/>
      <c r="E3" s="187" t="s">
        <v>16</v>
      </c>
      <c r="F3" s="180"/>
      <c r="G3" s="180"/>
      <c r="H3" s="6">
        <f>SUM($D$4,$I$4,$O$4)</f>
        <v>1188.82</v>
      </c>
      <c r="I3" s="188" t="s">
        <v>17</v>
      </c>
      <c r="J3" s="180"/>
      <c r="K3" s="7">
        <f>$H$3*20%</f>
        <v>237.76400000000001</v>
      </c>
      <c r="L3" s="3" t="s">
        <v>18</v>
      </c>
      <c r="M3" s="7">
        <f>SUM($H$3,$K$3)</f>
        <v>1426.5839999999998</v>
      </c>
      <c r="N3" s="8" t="s">
        <v>19</v>
      </c>
      <c r="O3" s="7">
        <f>$M$3+(($M$3)*25%)</f>
        <v>1783.2299999999998</v>
      </c>
    </row>
    <row r="4" spans="1:15" ht="18.75" x14ac:dyDescent="0.3">
      <c r="A4" s="189" t="s">
        <v>20</v>
      </c>
      <c r="B4" s="180"/>
      <c r="C4" s="180"/>
      <c r="D4" s="7">
        <f>SUM(D6:D200)</f>
        <v>0</v>
      </c>
      <c r="E4" s="190" t="s">
        <v>21</v>
      </c>
      <c r="F4" s="180"/>
      <c r="G4" s="180"/>
      <c r="H4" s="180"/>
      <c r="I4" s="7">
        <f>SUM(I6:I200)</f>
        <v>1188.82</v>
      </c>
      <c r="J4" s="191" t="s">
        <v>22</v>
      </c>
      <c r="K4" s="180"/>
      <c r="L4" s="180"/>
      <c r="M4" s="180"/>
      <c r="N4" s="180"/>
      <c r="O4" s="9">
        <f>SUM(O6:O200)</f>
        <v>0</v>
      </c>
    </row>
    <row r="5" spans="1:15" ht="18.75" x14ac:dyDescent="0.3">
      <c r="A5" s="10" t="s">
        <v>23</v>
      </c>
      <c r="B5" s="10" t="s">
        <v>24</v>
      </c>
      <c r="C5" s="10" t="s">
        <v>25</v>
      </c>
      <c r="D5" s="11" t="s">
        <v>26</v>
      </c>
      <c r="E5" s="12" t="s">
        <v>27</v>
      </c>
      <c r="F5" s="13" t="s">
        <v>28</v>
      </c>
      <c r="G5" s="14" t="s">
        <v>29</v>
      </c>
      <c r="H5" s="15" t="s">
        <v>30</v>
      </c>
      <c r="I5" s="16" t="s">
        <v>31</v>
      </c>
      <c r="J5" s="17" t="s">
        <v>27</v>
      </c>
      <c r="K5" s="18" t="s">
        <v>32</v>
      </c>
      <c r="L5" s="19" t="s">
        <v>33</v>
      </c>
      <c r="M5" s="19" t="s">
        <v>34</v>
      </c>
      <c r="N5" s="20" t="s">
        <v>35</v>
      </c>
      <c r="O5" s="21" t="s">
        <v>36</v>
      </c>
    </row>
    <row r="6" spans="1:15" ht="18.75" x14ac:dyDescent="0.3">
      <c r="A6" s="22" t="s">
        <v>37</v>
      </c>
      <c r="B6" s="23">
        <v>0</v>
      </c>
      <c r="C6" s="24">
        <v>6.92</v>
      </c>
      <c r="D6" s="25">
        <f t="shared" ref="D6:D23" si="0">B6*C6*$B$3</f>
        <v>0</v>
      </c>
      <c r="E6" s="26" t="s">
        <v>38</v>
      </c>
      <c r="F6" s="27"/>
      <c r="G6" s="27"/>
      <c r="H6" s="28"/>
      <c r="I6" s="29"/>
      <c r="J6" s="179" t="str">
        <f>IF($A$3="ประเภทผ่าตัด","ยังไม่ได้เลือก",IF($A$3="Minor","ค่าห้องผ่าตัด ขนาด 6 x 6  (Minor)",IF($A$3="Major","ค่าห้องผ่าตัด ขนาด 6 x 8  (Major)",IF($A$3="Complex","ค่าห้องผ่าตัด ขนาด 6 x 8  (Complex Surgery)","ค่าห้องผ่าตัด ขนาด 6 x 8  (Advacne Surgery )"))))</f>
        <v>ยังไม่ได้เลือก</v>
      </c>
      <c r="K6" s="180"/>
      <c r="L6" s="180"/>
      <c r="M6" s="180"/>
      <c r="N6" s="180"/>
      <c r="O6" s="30">
        <f>IF(J6="ยังไม่ได้เลือก",0,IF(J6="ค่าห้องผ่าตัด ขนาด6x6 (Minor)",9.53,IF(J6="ค่าห้องผ่าตัด ขนาด6x6 (Mijor)",122.04,IF(J6="Complex",122.04,122.04))))</f>
        <v>0</v>
      </c>
    </row>
    <row r="7" spans="1:15" ht="18.75" x14ac:dyDescent="0.3">
      <c r="A7" s="22" t="s">
        <v>39</v>
      </c>
      <c r="B7" s="23">
        <v>0</v>
      </c>
      <c r="C7" s="24">
        <v>6.81</v>
      </c>
      <c r="D7" s="25">
        <f t="shared" si="0"/>
        <v>0</v>
      </c>
      <c r="E7" s="42" t="s">
        <v>83</v>
      </c>
      <c r="F7" s="43">
        <v>20</v>
      </c>
      <c r="G7" s="44">
        <v>1</v>
      </c>
      <c r="H7" s="45">
        <v>1</v>
      </c>
      <c r="I7" s="31">
        <f t="shared" ref="I7:I200" si="1">F7*H7</f>
        <v>20</v>
      </c>
      <c r="J7" s="32" t="s">
        <v>40</v>
      </c>
      <c r="K7" s="33"/>
      <c r="L7" s="34"/>
      <c r="M7" s="34"/>
      <c r="N7" s="35"/>
      <c r="O7" s="36"/>
    </row>
    <row r="8" spans="1:15" ht="18.75" x14ac:dyDescent="0.3">
      <c r="A8" s="22" t="s">
        <v>41</v>
      </c>
      <c r="B8" s="23">
        <v>0</v>
      </c>
      <c r="C8" s="24">
        <v>4.33</v>
      </c>
      <c r="D8" s="25">
        <f t="shared" si="0"/>
        <v>0</v>
      </c>
      <c r="E8" s="42" t="s">
        <v>84</v>
      </c>
      <c r="F8" s="43">
        <v>9</v>
      </c>
      <c r="G8" s="44">
        <v>1</v>
      </c>
      <c r="H8" s="45">
        <v>1</v>
      </c>
      <c r="I8" s="31">
        <f t="shared" si="1"/>
        <v>9</v>
      </c>
      <c r="J8" s="64" t="s">
        <v>85</v>
      </c>
      <c r="K8" s="59"/>
      <c r="L8" s="37">
        <f t="shared" ref="L8:L37" si="2">K8*6%</f>
        <v>0</v>
      </c>
      <c r="M8" s="37">
        <f t="shared" ref="M8:M37" si="3">(K8+L8)/5</f>
        <v>0</v>
      </c>
      <c r="N8" s="38">
        <f t="shared" ref="N8:N37" si="4">$M8/365</f>
        <v>0</v>
      </c>
      <c r="O8" s="39">
        <f t="shared" ref="O8:O200" si="5">(N8/(60*24))*$B$3</f>
        <v>0</v>
      </c>
    </row>
    <row r="9" spans="1:15" ht="18.75" x14ac:dyDescent="0.3">
      <c r="A9" s="22" t="s">
        <v>42</v>
      </c>
      <c r="B9" s="23">
        <v>0</v>
      </c>
      <c r="C9" s="24">
        <v>6.48</v>
      </c>
      <c r="D9" s="25">
        <f t="shared" si="0"/>
        <v>0</v>
      </c>
      <c r="E9" s="42" t="s">
        <v>86</v>
      </c>
      <c r="F9" s="43">
        <v>39.32</v>
      </c>
      <c r="G9" s="44">
        <v>1</v>
      </c>
      <c r="H9" s="45">
        <v>1</v>
      </c>
      <c r="I9" s="31">
        <f t="shared" si="1"/>
        <v>39.32</v>
      </c>
      <c r="J9" s="64" t="s">
        <v>87</v>
      </c>
      <c r="K9" s="59">
        <v>1500000</v>
      </c>
      <c r="L9" s="37">
        <f t="shared" si="2"/>
        <v>90000</v>
      </c>
      <c r="M9" s="37">
        <f t="shared" si="3"/>
        <v>318000</v>
      </c>
      <c r="N9" s="38">
        <f t="shared" si="4"/>
        <v>871.23287671232879</v>
      </c>
      <c r="O9" s="39">
        <f t="shared" si="5"/>
        <v>0</v>
      </c>
    </row>
    <row r="10" spans="1:15" ht="18.75" x14ac:dyDescent="0.3">
      <c r="A10" s="22" t="s">
        <v>43</v>
      </c>
      <c r="B10" s="23">
        <v>0</v>
      </c>
      <c r="C10" s="24">
        <v>6.97</v>
      </c>
      <c r="D10" s="25">
        <f t="shared" si="0"/>
        <v>0</v>
      </c>
      <c r="E10" s="42" t="s">
        <v>88</v>
      </c>
      <c r="F10" s="43">
        <v>4</v>
      </c>
      <c r="G10" s="44">
        <v>1</v>
      </c>
      <c r="H10" s="45">
        <v>1</v>
      </c>
      <c r="I10" s="31">
        <f t="shared" si="1"/>
        <v>4</v>
      </c>
      <c r="J10" s="64" t="s">
        <v>44</v>
      </c>
      <c r="K10" s="59"/>
      <c r="L10" s="37">
        <f t="shared" si="2"/>
        <v>0</v>
      </c>
      <c r="M10" s="37">
        <f t="shared" si="3"/>
        <v>0</v>
      </c>
      <c r="N10" s="38">
        <f t="shared" si="4"/>
        <v>0</v>
      </c>
      <c r="O10" s="39">
        <f t="shared" si="5"/>
        <v>0</v>
      </c>
    </row>
    <row r="11" spans="1:15" ht="18.75" x14ac:dyDescent="0.3">
      <c r="A11" s="22" t="s">
        <v>45</v>
      </c>
      <c r="B11" s="41">
        <v>0</v>
      </c>
      <c r="C11" s="24">
        <v>6.44</v>
      </c>
      <c r="D11" s="25">
        <f t="shared" si="0"/>
        <v>0</v>
      </c>
      <c r="E11" s="42" t="s">
        <v>89</v>
      </c>
      <c r="F11" s="43">
        <v>1</v>
      </c>
      <c r="G11" s="44">
        <v>1</v>
      </c>
      <c r="H11" s="45">
        <v>1</v>
      </c>
      <c r="I11" s="31">
        <f t="shared" si="1"/>
        <v>1</v>
      </c>
      <c r="J11" s="64" t="s">
        <v>90</v>
      </c>
      <c r="K11" s="59"/>
      <c r="L11" s="37">
        <f t="shared" si="2"/>
        <v>0</v>
      </c>
      <c r="M11" s="37">
        <f t="shared" si="3"/>
        <v>0</v>
      </c>
      <c r="N11" s="38">
        <f t="shared" si="4"/>
        <v>0</v>
      </c>
      <c r="O11" s="39">
        <f t="shared" si="5"/>
        <v>0</v>
      </c>
    </row>
    <row r="12" spans="1:15" ht="18.75" x14ac:dyDescent="0.3">
      <c r="A12" s="22" t="s">
        <v>46</v>
      </c>
      <c r="B12" s="41">
        <v>0</v>
      </c>
      <c r="C12" s="24">
        <v>6.97</v>
      </c>
      <c r="D12" s="25">
        <f t="shared" si="0"/>
        <v>0</v>
      </c>
      <c r="E12" s="46"/>
      <c r="F12" s="47"/>
      <c r="G12" s="48"/>
      <c r="H12" s="45"/>
      <c r="I12" s="31">
        <f t="shared" si="1"/>
        <v>0</v>
      </c>
      <c r="J12" s="64" t="s">
        <v>91</v>
      </c>
      <c r="K12" s="59">
        <v>21293</v>
      </c>
      <c r="L12" s="37">
        <f t="shared" si="2"/>
        <v>1277.58</v>
      </c>
      <c r="M12" s="37">
        <f t="shared" si="3"/>
        <v>4514.116</v>
      </c>
      <c r="N12" s="38">
        <f t="shared" si="4"/>
        <v>12.367441095890412</v>
      </c>
      <c r="O12" s="39">
        <f t="shared" si="5"/>
        <v>0</v>
      </c>
    </row>
    <row r="13" spans="1:15" ht="18.75" x14ac:dyDescent="0.3">
      <c r="A13" s="22" t="s">
        <v>48</v>
      </c>
      <c r="B13" s="41">
        <v>0</v>
      </c>
      <c r="C13" s="24">
        <v>6.12</v>
      </c>
      <c r="D13" s="25">
        <f t="shared" si="0"/>
        <v>0</v>
      </c>
      <c r="E13" s="46"/>
      <c r="F13" s="47"/>
      <c r="G13" s="48"/>
      <c r="H13" s="45"/>
      <c r="I13" s="31">
        <f t="shared" si="1"/>
        <v>0</v>
      </c>
      <c r="J13" s="64" t="s">
        <v>92</v>
      </c>
      <c r="K13" s="59">
        <v>10500</v>
      </c>
      <c r="L13" s="37">
        <f t="shared" si="2"/>
        <v>630</v>
      </c>
      <c r="M13" s="37">
        <f t="shared" si="3"/>
        <v>2226</v>
      </c>
      <c r="N13" s="38">
        <f t="shared" si="4"/>
        <v>6.0986301369863014</v>
      </c>
      <c r="O13" s="39">
        <f t="shared" si="5"/>
        <v>0</v>
      </c>
    </row>
    <row r="14" spans="1:15" ht="18.75" x14ac:dyDescent="0.3">
      <c r="A14" s="22" t="s">
        <v>49</v>
      </c>
      <c r="B14" s="41">
        <v>0</v>
      </c>
      <c r="C14" s="24">
        <v>7.27</v>
      </c>
      <c r="D14" s="25">
        <f t="shared" si="0"/>
        <v>0</v>
      </c>
      <c r="E14" s="46"/>
      <c r="F14" s="47"/>
      <c r="G14" s="48"/>
      <c r="H14" s="45"/>
      <c r="I14" s="31">
        <f t="shared" si="1"/>
        <v>0</v>
      </c>
      <c r="J14" s="64" t="s">
        <v>93</v>
      </c>
      <c r="K14" s="59">
        <v>10500</v>
      </c>
      <c r="L14" s="37">
        <f t="shared" si="2"/>
        <v>630</v>
      </c>
      <c r="M14" s="37">
        <f t="shared" si="3"/>
        <v>2226</v>
      </c>
      <c r="N14" s="38">
        <f t="shared" si="4"/>
        <v>6.0986301369863014</v>
      </c>
      <c r="O14" s="39">
        <f t="shared" si="5"/>
        <v>0</v>
      </c>
    </row>
    <row r="15" spans="1:15" ht="18.75" x14ac:dyDescent="0.3">
      <c r="A15" s="22" t="s">
        <v>50</v>
      </c>
      <c r="B15" s="41">
        <v>0</v>
      </c>
      <c r="C15" s="24">
        <v>3.34</v>
      </c>
      <c r="D15" s="25">
        <f t="shared" si="0"/>
        <v>0</v>
      </c>
      <c r="E15" s="46"/>
      <c r="F15" s="47"/>
      <c r="G15" s="48"/>
      <c r="H15" s="45"/>
      <c r="I15" s="31">
        <f t="shared" si="1"/>
        <v>0</v>
      </c>
      <c r="J15" s="64" t="s">
        <v>94</v>
      </c>
      <c r="K15" s="59">
        <v>9200</v>
      </c>
      <c r="L15" s="37">
        <f t="shared" si="2"/>
        <v>552</v>
      </c>
      <c r="M15" s="37">
        <f t="shared" si="3"/>
        <v>1950.4</v>
      </c>
      <c r="N15" s="38">
        <f t="shared" si="4"/>
        <v>5.343561643835617</v>
      </c>
      <c r="O15" s="39">
        <f t="shared" si="5"/>
        <v>0</v>
      </c>
    </row>
    <row r="16" spans="1:15" ht="18.75" x14ac:dyDescent="0.3">
      <c r="A16" s="22" t="s">
        <v>51</v>
      </c>
      <c r="B16" s="23">
        <v>0</v>
      </c>
      <c r="C16" s="24">
        <v>4.97</v>
      </c>
      <c r="D16" s="25">
        <f t="shared" si="0"/>
        <v>0</v>
      </c>
      <c r="E16" s="56"/>
      <c r="F16" s="47"/>
      <c r="G16" s="48"/>
      <c r="H16" s="45"/>
      <c r="I16" s="31">
        <f t="shared" si="1"/>
        <v>0</v>
      </c>
      <c r="J16" s="64" t="s">
        <v>95</v>
      </c>
      <c r="K16" s="59">
        <v>4500</v>
      </c>
      <c r="L16" s="37">
        <f t="shared" si="2"/>
        <v>270</v>
      </c>
      <c r="M16" s="37">
        <f t="shared" si="3"/>
        <v>954</v>
      </c>
      <c r="N16" s="38">
        <f t="shared" si="4"/>
        <v>2.6136986301369864</v>
      </c>
      <c r="O16" s="39">
        <f t="shared" si="5"/>
        <v>0</v>
      </c>
    </row>
    <row r="17" spans="1:15" ht="18.75" x14ac:dyDescent="0.3">
      <c r="A17" s="22" t="s">
        <v>52</v>
      </c>
      <c r="B17" s="23">
        <v>0</v>
      </c>
      <c r="C17" s="24">
        <v>4.97</v>
      </c>
      <c r="D17" s="25">
        <f t="shared" si="0"/>
        <v>0</v>
      </c>
      <c r="E17" s="46"/>
      <c r="F17" s="47"/>
      <c r="G17" s="48"/>
      <c r="H17" s="45"/>
      <c r="I17" s="31">
        <f t="shared" si="1"/>
        <v>0</v>
      </c>
      <c r="J17" s="64" t="s">
        <v>96</v>
      </c>
      <c r="K17" s="59">
        <v>4500</v>
      </c>
      <c r="L17" s="37">
        <f t="shared" si="2"/>
        <v>270</v>
      </c>
      <c r="M17" s="37">
        <f t="shared" si="3"/>
        <v>954</v>
      </c>
      <c r="N17" s="38">
        <f t="shared" si="4"/>
        <v>2.6136986301369864</v>
      </c>
      <c r="O17" s="39">
        <f t="shared" si="5"/>
        <v>0</v>
      </c>
    </row>
    <row r="18" spans="1:15" ht="18.75" x14ac:dyDescent="0.3">
      <c r="A18" s="22" t="s">
        <v>53</v>
      </c>
      <c r="B18" s="23">
        <v>0</v>
      </c>
      <c r="C18" s="24">
        <v>4.97</v>
      </c>
      <c r="D18" s="25">
        <f t="shared" si="0"/>
        <v>0</v>
      </c>
      <c r="E18" s="56"/>
      <c r="F18" s="47"/>
      <c r="G18" s="48"/>
      <c r="H18" s="45"/>
      <c r="I18" s="31">
        <f t="shared" si="1"/>
        <v>0</v>
      </c>
      <c r="J18" s="64" t="s">
        <v>97</v>
      </c>
      <c r="K18" s="59">
        <v>4200</v>
      </c>
      <c r="L18" s="37">
        <f t="shared" si="2"/>
        <v>252</v>
      </c>
      <c r="M18" s="37">
        <f t="shared" si="3"/>
        <v>890.4</v>
      </c>
      <c r="N18" s="38">
        <f t="shared" si="4"/>
        <v>2.4394520547945207</v>
      </c>
      <c r="O18" s="39">
        <f t="shared" si="5"/>
        <v>0</v>
      </c>
    </row>
    <row r="19" spans="1:15" ht="18.75" x14ac:dyDescent="0.3">
      <c r="A19" s="22" t="s">
        <v>54</v>
      </c>
      <c r="B19" s="41">
        <v>0</v>
      </c>
      <c r="C19" s="24">
        <v>1.55</v>
      </c>
      <c r="D19" s="25">
        <f t="shared" si="0"/>
        <v>0</v>
      </c>
      <c r="E19" s="46"/>
      <c r="F19" s="47"/>
      <c r="G19" s="48"/>
      <c r="H19" s="45"/>
      <c r="I19" s="31">
        <f t="shared" si="1"/>
        <v>0</v>
      </c>
      <c r="J19" s="64" t="s">
        <v>98</v>
      </c>
      <c r="K19" s="59"/>
      <c r="L19" s="37">
        <f t="shared" si="2"/>
        <v>0</v>
      </c>
      <c r="M19" s="37">
        <f t="shared" si="3"/>
        <v>0</v>
      </c>
      <c r="N19" s="38">
        <f t="shared" si="4"/>
        <v>0</v>
      </c>
      <c r="O19" s="39">
        <f t="shared" si="5"/>
        <v>0</v>
      </c>
    </row>
    <row r="20" spans="1:15" ht="18.75" x14ac:dyDescent="0.3">
      <c r="A20" s="22" t="s">
        <v>55</v>
      </c>
      <c r="B20" s="41">
        <v>0</v>
      </c>
      <c r="C20" s="24">
        <v>1.41</v>
      </c>
      <c r="D20" s="25">
        <f t="shared" si="0"/>
        <v>0</v>
      </c>
      <c r="E20" s="56"/>
      <c r="F20" s="47"/>
      <c r="G20" s="48"/>
      <c r="H20" s="45"/>
      <c r="I20" s="31">
        <f t="shared" si="1"/>
        <v>0</v>
      </c>
      <c r="J20" s="64" t="s">
        <v>99</v>
      </c>
      <c r="K20" s="59">
        <v>2800</v>
      </c>
      <c r="L20" s="37">
        <f t="shared" si="2"/>
        <v>168</v>
      </c>
      <c r="M20" s="37">
        <f t="shared" si="3"/>
        <v>593.6</v>
      </c>
      <c r="N20" s="38">
        <f t="shared" si="4"/>
        <v>1.6263013698630138</v>
      </c>
      <c r="O20" s="39">
        <f t="shared" si="5"/>
        <v>0</v>
      </c>
    </row>
    <row r="21" spans="1:15" ht="15.75" customHeight="1" x14ac:dyDescent="0.3">
      <c r="A21" s="22" t="s">
        <v>57</v>
      </c>
      <c r="B21" s="23">
        <v>0</v>
      </c>
      <c r="C21" s="24">
        <v>1.86</v>
      </c>
      <c r="D21" s="25">
        <f t="shared" si="0"/>
        <v>0</v>
      </c>
      <c r="E21" s="46"/>
      <c r="F21" s="47"/>
      <c r="G21" s="48"/>
      <c r="H21" s="45"/>
      <c r="I21" s="31">
        <f t="shared" si="1"/>
        <v>0</v>
      </c>
      <c r="J21" s="64" t="s">
        <v>100</v>
      </c>
      <c r="K21" s="59">
        <v>2800</v>
      </c>
      <c r="L21" s="37">
        <f t="shared" si="2"/>
        <v>168</v>
      </c>
      <c r="M21" s="37">
        <f t="shared" si="3"/>
        <v>593.6</v>
      </c>
      <c r="N21" s="38">
        <f t="shared" si="4"/>
        <v>1.6263013698630138</v>
      </c>
      <c r="O21" s="39">
        <f t="shared" si="5"/>
        <v>0</v>
      </c>
    </row>
    <row r="22" spans="1:15" ht="15.75" customHeight="1" x14ac:dyDescent="0.3">
      <c r="A22" s="22" t="s">
        <v>58</v>
      </c>
      <c r="B22" s="23">
        <v>0</v>
      </c>
      <c r="C22" s="24">
        <v>1.88</v>
      </c>
      <c r="D22" s="25">
        <f t="shared" si="0"/>
        <v>0</v>
      </c>
      <c r="E22" s="46"/>
      <c r="F22" s="47"/>
      <c r="G22" s="48"/>
      <c r="H22" s="45"/>
      <c r="I22" s="31">
        <f t="shared" si="1"/>
        <v>0</v>
      </c>
      <c r="J22" s="64" t="s">
        <v>101</v>
      </c>
      <c r="K22" s="59"/>
      <c r="L22" s="37">
        <f t="shared" si="2"/>
        <v>0</v>
      </c>
      <c r="M22" s="37">
        <f t="shared" si="3"/>
        <v>0</v>
      </c>
      <c r="N22" s="38">
        <f t="shared" si="4"/>
        <v>0</v>
      </c>
      <c r="O22" s="39">
        <f t="shared" si="5"/>
        <v>0</v>
      </c>
    </row>
    <row r="23" spans="1:15" ht="15.75" customHeight="1" x14ac:dyDescent="0.3">
      <c r="A23" s="22" t="s">
        <v>59</v>
      </c>
      <c r="B23" s="41">
        <v>0</v>
      </c>
      <c r="C23" s="24">
        <v>2.98</v>
      </c>
      <c r="D23" s="25">
        <f t="shared" si="0"/>
        <v>0</v>
      </c>
      <c r="E23" s="46"/>
      <c r="F23" s="47"/>
      <c r="G23" s="48"/>
      <c r="H23" s="45"/>
      <c r="I23" s="31">
        <f t="shared" si="1"/>
        <v>0</v>
      </c>
      <c r="J23" s="46"/>
      <c r="K23" s="59"/>
      <c r="L23" s="37">
        <f t="shared" si="2"/>
        <v>0</v>
      </c>
      <c r="M23" s="37">
        <f t="shared" si="3"/>
        <v>0</v>
      </c>
      <c r="N23" s="38">
        <f t="shared" si="4"/>
        <v>0</v>
      </c>
      <c r="O23" s="39">
        <f t="shared" si="5"/>
        <v>0</v>
      </c>
    </row>
    <row r="24" spans="1:15" ht="15.75" customHeight="1" x14ac:dyDescent="0.3">
      <c r="A24" s="49"/>
      <c r="B24" s="50"/>
      <c r="C24" s="50"/>
      <c r="D24" s="51"/>
      <c r="E24" s="46"/>
      <c r="F24" s="47"/>
      <c r="G24" s="48"/>
      <c r="H24" s="45"/>
      <c r="I24" s="31">
        <f t="shared" si="1"/>
        <v>0</v>
      </c>
      <c r="J24" s="73"/>
      <c r="K24" s="59"/>
      <c r="L24" s="37">
        <f t="shared" si="2"/>
        <v>0</v>
      </c>
      <c r="M24" s="37">
        <f t="shared" si="3"/>
        <v>0</v>
      </c>
      <c r="N24" s="38">
        <f t="shared" si="4"/>
        <v>0</v>
      </c>
      <c r="O24" s="39">
        <f t="shared" si="5"/>
        <v>0</v>
      </c>
    </row>
    <row r="25" spans="1:15" ht="15.75" customHeight="1" x14ac:dyDescent="0.3">
      <c r="A25" s="52"/>
      <c r="B25" s="50"/>
      <c r="C25" s="50"/>
      <c r="D25" s="51"/>
      <c r="E25" s="46"/>
      <c r="F25" s="47"/>
      <c r="G25" s="48"/>
      <c r="H25" s="45"/>
      <c r="I25" s="31">
        <f t="shared" si="1"/>
        <v>0</v>
      </c>
      <c r="J25" s="73"/>
      <c r="K25" s="59"/>
      <c r="L25" s="37">
        <f t="shared" si="2"/>
        <v>0</v>
      </c>
      <c r="M25" s="37">
        <f t="shared" si="3"/>
        <v>0</v>
      </c>
      <c r="N25" s="38">
        <f t="shared" si="4"/>
        <v>0</v>
      </c>
      <c r="O25" s="39">
        <f t="shared" si="5"/>
        <v>0</v>
      </c>
    </row>
    <row r="26" spans="1:15" ht="15.75" customHeight="1" x14ac:dyDescent="0.3">
      <c r="A26" s="53"/>
      <c r="B26" s="50"/>
      <c r="C26" s="50"/>
      <c r="D26" s="51"/>
      <c r="E26" s="46"/>
      <c r="F26" s="47"/>
      <c r="G26" s="48"/>
      <c r="H26" s="45"/>
      <c r="I26" s="31">
        <f t="shared" si="1"/>
        <v>0</v>
      </c>
      <c r="J26" s="73"/>
      <c r="K26" s="59"/>
      <c r="L26" s="37">
        <f t="shared" si="2"/>
        <v>0</v>
      </c>
      <c r="M26" s="37">
        <f t="shared" si="3"/>
        <v>0</v>
      </c>
      <c r="N26" s="38">
        <f t="shared" si="4"/>
        <v>0</v>
      </c>
      <c r="O26" s="39">
        <f t="shared" si="5"/>
        <v>0</v>
      </c>
    </row>
    <row r="27" spans="1:15" ht="15.75" customHeight="1" x14ac:dyDescent="0.3">
      <c r="A27" s="54" t="s">
        <v>60</v>
      </c>
      <c r="B27" s="50"/>
      <c r="C27" s="50"/>
      <c r="D27" s="51"/>
      <c r="E27" s="26" t="s">
        <v>47</v>
      </c>
      <c r="F27" s="27"/>
      <c r="G27" s="27"/>
      <c r="H27" s="28"/>
      <c r="I27" s="31">
        <f t="shared" si="1"/>
        <v>0</v>
      </c>
      <c r="J27" s="73"/>
      <c r="K27" s="59"/>
      <c r="L27" s="37">
        <f t="shared" si="2"/>
        <v>0</v>
      </c>
      <c r="M27" s="37">
        <f t="shared" si="3"/>
        <v>0</v>
      </c>
      <c r="N27" s="38">
        <f t="shared" si="4"/>
        <v>0</v>
      </c>
      <c r="O27" s="39">
        <f t="shared" si="5"/>
        <v>0</v>
      </c>
    </row>
    <row r="28" spans="1:15" ht="15.75" customHeight="1" x14ac:dyDescent="0.3">
      <c r="A28" s="55"/>
      <c r="B28" s="50"/>
      <c r="C28" s="50"/>
      <c r="D28" s="51"/>
      <c r="E28" s="42" t="s">
        <v>102</v>
      </c>
      <c r="F28" s="43">
        <v>30</v>
      </c>
      <c r="G28" s="44">
        <v>1</v>
      </c>
      <c r="H28" s="77">
        <v>1</v>
      </c>
      <c r="I28" s="31">
        <f t="shared" si="1"/>
        <v>30</v>
      </c>
      <c r="J28" s="46"/>
      <c r="K28" s="59"/>
      <c r="L28" s="37">
        <f t="shared" si="2"/>
        <v>0</v>
      </c>
      <c r="M28" s="37">
        <f t="shared" si="3"/>
        <v>0</v>
      </c>
      <c r="N28" s="38">
        <f t="shared" si="4"/>
        <v>0</v>
      </c>
      <c r="O28" s="39">
        <f t="shared" si="5"/>
        <v>0</v>
      </c>
    </row>
    <row r="29" spans="1:15" ht="15.75" customHeight="1" x14ac:dyDescent="0.3">
      <c r="A29" s="58" t="s">
        <v>61</v>
      </c>
      <c r="B29" s="50"/>
      <c r="C29" s="50"/>
      <c r="D29" s="51"/>
      <c r="E29" s="42" t="s">
        <v>103</v>
      </c>
      <c r="F29" s="43">
        <v>30</v>
      </c>
      <c r="G29" s="44">
        <v>1</v>
      </c>
      <c r="H29" s="77">
        <v>1</v>
      </c>
      <c r="I29" s="31">
        <f t="shared" si="1"/>
        <v>30</v>
      </c>
      <c r="J29" s="46"/>
      <c r="K29" s="59"/>
      <c r="L29" s="37">
        <f t="shared" si="2"/>
        <v>0</v>
      </c>
      <c r="M29" s="37">
        <f t="shared" si="3"/>
        <v>0</v>
      </c>
      <c r="N29" s="38">
        <f t="shared" si="4"/>
        <v>0</v>
      </c>
      <c r="O29" s="39">
        <f t="shared" si="5"/>
        <v>0</v>
      </c>
    </row>
    <row r="30" spans="1:15" ht="15.75" customHeight="1" x14ac:dyDescent="0.3">
      <c r="A30" s="60" t="s">
        <v>62</v>
      </c>
      <c r="B30" s="50"/>
      <c r="C30" s="50"/>
      <c r="D30" s="51"/>
      <c r="E30" s="56" t="s">
        <v>104</v>
      </c>
      <c r="F30" s="47"/>
      <c r="G30" s="48"/>
      <c r="H30" s="45"/>
      <c r="I30" s="31">
        <f t="shared" si="1"/>
        <v>0</v>
      </c>
      <c r="J30" s="46"/>
      <c r="K30" s="59"/>
      <c r="L30" s="37">
        <f t="shared" si="2"/>
        <v>0</v>
      </c>
      <c r="M30" s="37">
        <f t="shared" si="3"/>
        <v>0</v>
      </c>
      <c r="N30" s="38">
        <f t="shared" si="4"/>
        <v>0</v>
      </c>
      <c r="O30" s="39">
        <f t="shared" si="5"/>
        <v>0</v>
      </c>
    </row>
    <row r="31" spans="1:15" ht="15.75" customHeight="1" x14ac:dyDescent="0.3">
      <c r="A31" s="61"/>
      <c r="B31" s="50"/>
      <c r="C31" s="50"/>
      <c r="D31" s="51"/>
      <c r="E31" s="56"/>
      <c r="F31" s="47"/>
      <c r="G31" s="48"/>
      <c r="H31" s="45"/>
      <c r="I31" s="31">
        <f t="shared" si="1"/>
        <v>0</v>
      </c>
      <c r="J31" s="73"/>
      <c r="K31" s="59"/>
      <c r="L31" s="37">
        <f t="shared" si="2"/>
        <v>0</v>
      </c>
      <c r="M31" s="37">
        <f t="shared" si="3"/>
        <v>0</v>
      </c>
      <c r="N31" s="38">
        <f t="shared" si="4"/>
        <v>0</v>
      </c>
      <c r="O31" s="39">
        <f t="shared" si="5"/>
        <v>0</v>
      </c>
    </row>
    <row r="32" spans="1:15" ht="15.75" customHeight="1" x14ac:dyDescent="0.3">
      <c r="A32" s="58" t="s">
        <v>65</v>
      </c>
      <c r="B32" s="50"/>
      <c r="C32" s="50"/>
      <c r="D32" s="51"/>
      <c r="E32" s="46"/>
      <c r="F32" s="47"/>
      <c r="G32" s="48"/>
      <c r="H32" s="45"/>
      <c r="I32" s="31">
        <f t="shared" si="1"/>
        <v>0</v>
      </c>
      <c r="J32" s="73"/>
      <c r="K32" s="59"/>
      <c r="L32" s="37">
        <f t="shared" si="2"/>
        <v>0</v>
      </c>
      <c r="M32" s="37">
        <f t="shared" si="3"/>
        <v>0</v>
      </c>
      <c r="N32" s="38">
        <f t="shared" si="4"/>
        <v>0</v>
      </c>
      <c r="O32" s="39">
        <f t="shared" si="5"/>
        <v>0</v>
      </c>
    </row>
    <row r="33" spans="1:15" ht="15.75" customHeight="1" x14ac:dyDescent="0.3">
      <c r="A33" s="60" t="s">
        <v>66</v>
      </c>
      <c r="B33" s="50"/>
      <c r="C33" s="50"/>
      <c r="D33" s="51"/>
      <c r="E33" s="46"/>
      <c r="F33" s="47"/>
      <c r="G33" s="48"/>
      <c r="H33" s="45"/>
      <c r="I33" s="31">
        <f t="shared" si="1"/>
        <v>0</v>
      </c>
      <c r="J33" s="73"/>
      <c r="K33" s="59"/>
      <c r="L33" s="37">
        <f t="shared" si="2"/>
        <v>0</v>
      </c>
      <c r="M33" s="37">
        <f t="shared" si="3"/>
        <v>0</v>
      </c>
      <c r="N33" s="38">
        <f t="shared" si="4"/>
        <v>0</v>
      </c>
      <c r="O33" s="39">
        <f t="shared" si="5"/>
        <v>0</v>
      </c>
    </row>
    <row r="34" spans="1:15" ht="15.75" customHeight="1" x14ac:dyDescent="0.3">
      <c r="A34" s="61"/>
      <c r="B34" s="50"/>
      <c r="C34" s="50"/>
      <c r="D34" s="51"/>
      <c r="E34" s="46"/>
      <c r="F34" s="47"/>
      <c r="G34" s="48"/>
      <c r="H34" s="45"/>
      <c r="I34" s="31">
        <f t="shared" si="1"/>
        <v>0</v>
      </c>
      <c r="J34" s="73"/>
      <c r="K34" s="59"/>
      <c r="L34" s="37">
        <f t="shared" si="2"/>
        <v>0</v>
      </c>
      <c r="M34" s="37">
        <f t="shared" si="3"/>
        <v>0</v>
      </c>
      <c r="N34" s="38">
        <f t="shared" si="4"/>
        <v>0</v>
      </c>
      <c r="O34" s="39">
        <f t="shared" si="5"/>
        <v>0</v>
      </c>
    </row>
    <row r="35" spans="1:15" ht="15.75" customHeight="1" x14ac:dyDescent="0.3">
      <c r="A35" s="58" t="s">
        <v>67</v>
      </c>
      <c r="B35" s="50"/>
      <c r="C35" s="50"/>
      <c r="D35" s="51"/>
      <c r="E35" s="46"/>
      <c r="F35" s="47"/>
      <c r="G35" s="48"/>
      <c r="H35" s="45"/>
      <c r="I35" s="31">
        <f t="shared" si="1"/>
        <v>0</v>
      </c>
      <c r="J35" s="46"/>
      <c r="K35" s="59"/>
      <c r="L35" s="37">
        <f t="shared" si="2"/>
        <v>0</v>
      </c>
      <c r="M35" s="37">
        <f t="shared" si="3"/>
        <v>0</v>
      </c>
      <c r="N35" s="38">
        <f t="shared" si="4"/>
        <v>0</v>
      </c>
      <c r="O35" s="39">
        <f t="shared" si="5"/>
        <v>0</v>
      </c>
    </row>
    <row r="36" spans="1:15" ht="15.75" customHeight="1" x14ac:dyDescent="0.3">
      <c r="A36" s="60" t="s">
        <v>68</v>
      </c>
      <c r="B36" s="51"/>
      <c r="C36" s="51"/>
      <c r="D36" s="51"/>
      <c r="E36" s="46"/>
      <c r="F36" s="47"/>
      <c r="G36" s="48"/>
      <c r="H36" s="45"/>
      <c r="I36" s="31">
        <f t="shared" si="1"/>
        <v>0</v>
      </c>
      <c r="J36" s="46"/>
      <c r="K36" s="59"/>
      <c r="L36" s="37">
        <f t="shared" si="2"/>
        <v>0</v>
      </c>
      <c r="M36" s="37">
        <f t="shared" si="3"/>
        <v>0</v>
      </c>
      <c r="N36" s="38">
        <f t="shared" si="4"/>
        <v>0</v>
      </c>
      <c r="O36" s="39">
        <f t="shared" si="5"/>
        <v>0</v>
      </c>
    </row>
    <row r="37" spans="1:15" ht="15.75" customHeight="1" x14ac:dyDescent="0.3">
      <c r="A37" s="51"/>
      <c r="B37" s="51"/>
      <c r="C37" s="51"/>
      <c r="D37" s="51"/>
      <c r="E37" s="56"/>
      <c r="F37" s="47"/>
      <c r="G37" s="48"/>
      <c r="H37" s="45"/>
      <c r="I37" s="31">
        <f t="shared" si="1"/>
        <v>0</v>
      </c>
      <c r="J37" s="46"/>
      <c r="K37" s="59"/>
      <c r="L37" s="37">
        <f t="shared" si="2"/>
        <v>0</v>
      </c>
      <c r="M37" s="37">
        <f t="shared" si="3"/>
        <v>0</v>
      </c>
      <c r="N37" s="38">
        <f t="shared" si="4"/>
        <v>0</v>
      </c>
      <c r="O37" s="39">
        <f t="shared" si="5"/>
        <v>0</v>
      </c>
    </row>
    <row r="38" spans="1:15" ht="15.75" customHeight="1" x14ac:dyDescent="0.3">
      <c r="A38" s="51"/>
      <c r="B38" s="51"/>
      <c r="C38" s="51"/>
      <c r="D38" s="51"/>
      <c r="E38" s="46"/>
      <c r="F38" s="47"/>
      <c r="G38" s="48"/>
      <c r="H38" s="45"/>
      <c r="I38" s="31">
        <f t="shared" si="1"/>
        <v>0</v>
      </c>
      <c r="J38" s="62" t="s">
        <v>64</v>
      </c>
      <c r="K38" s="33"/>
      <c r="L38" s="34"/>
      <c r="M38" s="34"/>
      <c r="N38" s="35"/>
      <c r="O38" s="39">
        <f t="shared" si="5"/>
        <v>0</v>
      </c>
    </row>
    <row r="39" spans="1:15" ht="15.75" customHeight="1" x14ac:dyDescent="0.3">
      <c r="A39" s="51"/>
      <c r="B39" s="51"/>
      <c r="C39" s="51"/>
      <c r="D39" s="51"/>
      <c r="E39" s="56"/>
      <c r="F39" s="47"/>
      <c r="G39" s="48"/>
      <c r="H39" s="45"/>
      <c r="I39" s="31">
        <f t="shared" si="1"/>
        <v>0</v>
      </c>
      <c r="J39" s="64"/>
      <c r="K39" s="59"/>
      <c r="L39" s="37">
        <f t="shared" ref="L39:L68" si="6">K39*6%</f>
        <v>0</v>
      </c>
      <c r="M39" s="37">
        <f t="shared" ref="M39:M68" si="7">(K39+L39)/5</f>
        <v>0</v>
      </c>
      <c r="N39" s="38">
        <f t="shared" ref="N39:N68" si="8">$M39/365</f>
        <v>0</v>
      </c>
      <c r="O39" s="39">
        <f t="shared" si="5"/>
        <v>0</v>
      </c>
    </row>
    <row r="40" spans="1:15" ht="15.75" customHeight="1" x14ac:dyDescent="0.3">
      <c r="A40" s="51"/>
      <c r="B40" s="51"/>
      <c r="C40" s="51"/>
      <c r="D40" s="51"/>
      <c r="E40" s="46"/>
      <c r="F40" s="47"/>
      <c r="G40" s="48"/>
      <c r="H40" s="45"/>
      <c r="I40" s="31">
        <f t="shared" si="1"/>
        <v>0</v>
      </c>
      <c r="J40" s="64"/>
      <c r="K40" s="59"/>
      <c r="L40" s="37">
        <f t="shared" si="6"/>
        <v>0</v>
      </c>
      <c r="M40" s="37">
        <f t="shared" si="7"/>
        <v>0</v>
      </c>
      <c r="N40" s="38">
        <f t="shared" si="8"/>
        <v>0</v>
      </c>
      <c r="O40" s="39">
        <f t="shared" si="5"/>
        <v>0</v>
      </c>
    </row>
    <row r="41" spans="1:15" ht="15.75" customHeight="1" x14ac:dyDescent="0.3">
      <c r="A41" s="51"/>
      <c r="B41" s="51"/>
      <c r="C41" s="51"/>
      <c r="D41" s="51"/>
      <c r="E41" s="56"/>
      <c r="F41" s="47"/>
      <c r="G41" s="48"/>
      <c r="H41" s="45"/>
      <c r="I41" s="31">
        <f t="shared" si="1"/>
        <v>0</v>
      </c>
      <c r="J41" s="64"/>
      <c r="K41" s="59"/>
      <c r="L41" s="37">
        <f t="shared" si="6"/>
        <v>0</v>
      </c>
      <c r="M41" s="37">
        <f t="shared" si="7"/>
        <v>0</v>
      </c>
      <c r="N41" s="38">
        <f t="shared" si="8"/>
        <v>0</v>
      </c>
      <c r="O41" s="39">
        <f t="shared" si="5"/>
        <v>0</v>
      </c>
    </row>
    <row r="42" spans="1:15" ht="15.75" customHeight="1" x14ac:dyDescent="0.3">
      <c r="A42" s="51"/>
      <c r="B42" s="51"/>
      <c r="C42" s="51"/>
      <c r="D42" s="51"/>
      <c r="E42" s="46"/>
      <c r="F42" s="47"/>
      <c r="G42" s="48"/>
      <c r="H42" s="45"/>
      <c r="I42" s="31">
        <f t="shared" si="1"/>
        <v>0</v>
      </c>
      <c r="J42" s="64"/>
      <c r="K42" s="59"/>
      <c r="L42" s="37">
        <f t="shared" si="6"/>
        <v>0</v>
      </c>
      <c r="M42" s="37">
        <f t="shared" si="7"/>
        <v>0</v>
      </c>
      <c r="N42" s="38">
        <f t="shared" si="8"/>
        <v>0</v>
      </c>
      <c r="O42" s="39">
        <f t="shared" si="5"/>
        <v>0</v>
      </c>
    </row>
    <row r="43" spans="1:15" ht="15.75" customHeight="1" x14ac:dyDescent="0.3">
      <c r="A43" s="51"/>
      <c r="B43" s="51"/>
      <c r="C43" s="51"/>
      <c r="D43" s="51"/>
      <c r="E43" s="46"/>
      <c r="F43" s="47"/>
      <c r="G43" s="48"/>
      <c r="H43" s="45"/>
      <c r="I43" s="31">
        <f t="shared" si="1"/>
        <v>0</v>
      </c>
      <c r="J43" s="64"/>
      <c r="K43" s="59"/>
      <c r="L43" s="37">
        <f t="shared" si="6"/>
        <v>0</v>
      </c>
      <c r="M43" s="37">
        <f t="shared" si="7"/>
        <v>0</v>
      </c>
      <c r="N43" s="38">
        <f t="shared" si="8"/>
        <v>0</v>
      </c>
      <c r="O43" s="39">
        <f t="shared" si="5"/>
        <v>0</v>
      </c>
    </row>
    <row r="44" spans="1:15" ht="15.75" customHeight="1" x14ac:dyDescent="0.3">
      <c r="A44" s="51"/>
      <c r="B44" s="51"/>
      <c r="C44" s="51"/>
      <c r="D44" s="51"/>
      <c r="E44" s="46"/>
      <c r="F44" s="47"/>
      <c r="G44" s="48"/>
      <c r="H44" s="45"/>
      <c r="I44" s="31">
        <f t="shared" si="1"/>
        <v>0</v>
      </c>
      <c r="J44" s="64"/>
      <c r="K44" s="59"/>
      <c r="L44" s="37">
        <f t="shared" si="6"/>
        <v>0</v>
      </c>
      <c r="M44" s="37">
        <f t="shared" si="7"/>
        <v>0</v>
      </c>
      <c r="N44" s="38">
        <f t="shared" si="8"/>
        <v>0</v>
      </c>
      <c r="O44" s="39">
        <f t="shared" si="5"/>
        <v>0</v>
      </c>
    </row>
    <row r="45" spans="1:15" ht="15.75" customHeight="1" x14ac:dyDescent="0.3">
      <c r="A45" s="51"/>
      <c r="B45" s="51"/>
      <c r="C45" s="51"/>
      <c r="D45" s="51"/>
      <c r="E45" s="46"/>
      <c r="F45" s="47"/>
      <c r="G45" s="48"/>
      <c r="H45" s="45"/>
      <c r="I45" s="31">
        <f t="shared" si="1"/>
        <v>0</v>
      </c>
      <c r="J45" s="64"/>
      <c r="K45" s="59"/>
      <c r="L45" s="37">
        <f t="shared" si="6"/>
        <v>0</v>
      </c>
      <c r="M45" s="37">
        <f t="shared" si="7"/>
        <v>0</v>
      </c>
      <c r="N45" s="38">
        <f t="shared" si="8"/>
        <v>0</v>
      </c>
      <c r="O45" s="39">
        <f t="shared" si="5"/>
        <v>0</v>
      </c>
    </row>
    <row r="46" spans="1:15" ht="15.75" customHeight="1" x14ac:dyDescent="0.3">
      <c r="A46" s="51"/>
      <c r="B46" s="51"/>
      <c r="C46" s="51"/>
      <c r="D46" s="51"/>
      <c r="E46" s="46"/>
      <c r="F46" s="47"/>
      <c r="G46" s="48"/>
      <c r="H46" s="45"/>
      <c r="I46" s="31">
        <f t="shared" si="1"/>
        <v>0</v>
      </c>
      <c r="J46" s="64"/>
      <c r="K46" s="59"/>
      <c r="L46" s="37">
        <f t="shared" si="6"/>
        <v>0</v>
      </c>
      <c r="M46" s="37">
        <f t="shared" si="7"/>
        <v>0</v>
      </c>
      <c r="N46" s="38">
        <f t="shared" si="8"/>
        <v>0</v>
      </c>
      <c r="O46" s="39">
        <f t="shared" si="5"/>
        <v>0</v>
      </c>
    </row>
    <row r="47" spans="1:15" ht="15.75" customHeight="1" x14ac:dyDescent="0.3">
      <c r="A47" s="51"/>
      <c r="B47" s="51"/>
      <c r="C47" s="51"/>
      <c r="D47" s="51"/>
      <c r="E47" s="46"/>
      <c r="F47" s="47"/>
      <c r="G47" s="48"/>
      <c r="H47" s="45"/>
      <c r="I47" s="31">
        <f t="shared" si="1"/>
        <v>0</v>
      </c>
      <c r="J47" s="64"/>
      <c r="K47" s="59"/>
      <c r="L47" s="37">
        <f t="shared" si="6"/>
        <v>0</v>
      </c>
      <c r="M47" s="37">
        <f t="shared" si="7"/>
        <v>0</v>
      </c>
      <c r="N47" s="38">
        <f t="shared" si="8"/>
        <v>0</v>
      </c>
      <c r="O47" s="39">
        <f t="shared" si="5"/>
        <v>0</v>
      </c>
    </row>
    <row r="48" spans="1:15" ht="15.75" customHeight="1" x14ac:dyDescent="0.3">
      <c r="A48" s="51"/>
      <c r="B48" s="51"/>
      <c r="C48" s="51"/>
      <c r="D48" s="51"/>
      <c r="E48" s="26" t="s">
        <v>56</v>
      </c>
      <c r="F48" s="27"/>
      <c r="G48" s="27"/>
      <c r="H48" s="28"/>
      <c r="I48" s="31">
        <f t="shared" si="1"/>
        <v>0</v>
      </c>
      <c r="J48" s="64"/>
      <c r="K48" s="59"/>
      <c r="L48" s="37">
        <f t="shared" si="6"/>
        <v>0</v>
      </c>
      <c r="M48" s="37">
        <f t="shared" si="7"/>
        <v>0</v>
      </c>
      <c r="N48" s="38">
        <f t="shared" si="8"/>
        <v>0</v>
      </c>
      <c r="O48" s="39">
        <f t="shared" si="5"/>
        <v>0</v>
      </c>
    </row>
    <row r="49" spans="1:15" ht="15.75" customHeight="1" x14ac:dyDescent="0.3">
      <c r="A49" s="51"/>
      <c r="B49" s="51"/>
      <c r="C49" s="51"/>
      <c r="D49" s="51"/>
      <c r="E49" s="78" t="s">
        <v>105</v>
      </c>
      <c r="F49" s="79"/>
      <c r="G49" s="78"/>
      <c r="H49" s="78"/>
      <c r="I49" s="31">
        <f t="shared" si="1"/>
        <v>0</v>
      </c>
      <c r="J49" s="64"/>
      <c r="K49" s="59"/>
      <c r="L49" s="37">
        <f t="shared" si="6"/>
        <v>0</v>
      </c>
      <c r="M49" s="37">
        <f t="shared" si="7"/>
        <v>0</v>
      </c>
      <c r="N49" s="38">
        <f t="shared" si="8"/>
        <v>0</v>
      </c>
      <c r="O49" s="39">
        <f t="shared" si="5"/>
        <v>0</v>
      </c>
    </row>
    <row r="50" spans="1:15" ht="15.75" customHeight="1" x14ac:dyDescent="0.3">
      <c r="A50" s="51"/>
      <c r="B50" s="51"/>
      <c r="C50" s="51"/>
      <c r="D50" s="51"/>
      <c r="E50" s="78" t="s">
        <v>106</v>
      </c>
      <c r="F50" s="79"/>
      <c r="G50" s="78"/>
      <c r="H50" s="78"/>
      <c r="I50" s="31">
        <f t="shared" si="1"/>
        <v>0</v>
      </c>
      <c r="J50" s="64"/>
      <c r="K50" s="59"/>
      <c r="L50" s="37">
        <f t="shared" si="6"/>
        <v>0</v>
      </c>
      <c r="M50" s="37">
        <f t="shared" si="7"/>
        <v>0</v>
      </c>
      <c r="N50" s="38">
        <f t="shared" si="8"/>
        <v>0</v>
      </c>
      <c r="O50" s="39">
        <f t="shared" si="5"/>
        <v>0</v>
      </c>
    </row>
    <row r="51" spans="1:15" ht="15.75" customHeight="1" x14ac:dyDescent="0.3">
      <c r="A51" s="51"/>
      <c r="B51" s="51"/>
      <c r="C51" s="51"/>
      <c r="D51" s="51"/>
      <c r="E51" s="80" t="s">
        <v>107</v>
      </c>
      <c r="F51" s="79"/>
      <c r="G51" s="78"/>
      <c r="H51" s="78"/>
      <c r="I51" s="31">
        <f t="shared" si="1"/>
        <v>0</v>
      </c>
      <c r="J51" s="64"/>
      <c r="K51" s="59"/>
      <c r="L51" s="37">
        <f t="shared" si="6"/>
        <v>0</v>
      </c>
      <c r="M51" s="37">
        <f t="shared" si="7"/>
        <v>0</v>
      </c>
      <c r="N51" s="38">
        <f t="shared" si="8"/>
        <v>0</v>
      </c>
      <c r="O51" s="39">
        <f t="shared" si="5"/>
        <v>0</v>
      </c>
    </row>
    <row r="52" spans="1:15" ht="15.75" customHeight="1" x14ac:dyDescent="0.3">
      <c r="A52" s="51"/>
      <c r="B52" s="51"/>
      <c r="C52" s="51"/>
      <c r="D52" s="51"/>
      <c r="E52" s="78" t="s">
        <v>108</v>
      </c>
      <c r="F52" s="79"/>
      <c r="G52" s="78"/>
      <c r="H52" s="78"/>
      <c r="I52" s="31">
        <f t="shared" si="1"/>
        <v>0</v>
      </c>
      <c r="J52" s="64"/>
      <c r="K52" s="59"/>
      <c r="L52" s="37">
        <f t="shared" si="6"/>
        <v>0</v>
      </c>
      <c r="M52" s="37">
        <f t="shared" si="7"/>
        <v>0</v>
      </c>
      <c r="N52" s="38">
        <f t="shared" si="8"/>
        <v>0</v>
      </c>
      <c r="O52" s="39">
        <f t="shared" si="5"/>
        <v>0</v>
      </c>
    </row>
    <row r="53" spans="1:15" ht="15.75" customHeight="1" x14ac:dyDescent="0.3">
      <c r="A53" s="51"/>
      <c r="B53" s="51"/>
      <c r="C53" s="51"/>
      <c r="D53" s="51"/>
      <c r="E53" s="78" t="s">
        <v>109</v>
      </c>
      <c r="F53" s="56"/>
      <c r="G53" s="46"/>
      <c r="H53" s="57"/>
      <c r="I53" s="31">
        <f t="shared" si="1"/>
        <v>0</v>
      </c>
      <c r="J53" s="64"/>
      <c r="K53" s="59"/>
      <c r="L53" s="37">
        <f t="shared" si="6"/>
        <v>0</v>
      </c>
      <c r="M53" s="37">
        <f t="shared" si="7"/>
        <v>0</v>
      </c>
      <c r="N53" s="38">
        <f t="shared" si="8"/>
        <v>0</v>
      </c>
      <c r="O53" s="39">
        <f t="shared" si="5"/>
        <v>0</v>
      </c>
    </row>
    <row r="54" spans="1:15" ht="15.75" customHeight="1" x14ac:dyDescent="0.3">
      <c r="A54" s="51"/>
      <c r="B54" s="51"/>
      <c r="C54" s="51"/>
      <c r="D54" s="51"/>
      <c r="E54" s="46" t="s">
        <v>110</v>
      </c>
      <c r="F54" s="56"/>
      <c r="G54" s="46"/>
      <c r="H54" s="57"/>
      <c r="I54" s="31">
        <f t="shared" si="1"/>
        <v>0</v>
      </c>
      <c r="J54" s="64"/>
      <c r="K54" s="59"/>
      <c r="L54" s="37">
        <f t="shared" si="6"/>
        <v>0</v>
      </c>
      <c r="M54" s="37">
        <f t="shared" si="7"/>
        <v>0</v>
      </c>
      <c r="N54" s="38">
        <f t="shared" si="8"/>
        <v>0</v>
      </c>
      <c r="O54" s="39">
        <f t="shared" si="5"/>
        <v>0</v>
      </c>
    </row>
    <row r="55" spans="1:15" ht="15.75" customHeight="1" x14ac:dyDescent="0.3">
      <c r="A55" s="51"/>
      <c r="B55" s="51"/>
      <c r="C55" s="51"/>
      <c r="D55" s="51"/>
      <c r="E55" s="46"/>
      <c r="F55" s="56"/>
      <c r="G55" s="46"/>
      <c r="H55" s="57"/>
      <c r="I55" s="31">
        <f t="shared" si="1"/>
        <v>0</v>
      </c>
      <c r="J55" s="64"/>
      <c r="K55" s="59"/>
      <c r="L55" s="37">
        <f t="shared" si="6"/>
        <v>0</v>
      </c>
      <c r="M55" s="37">
        <f t="shared" si="7"/>
        <v>0</v>
      </c>
      <c r="N55" s="38">
        <f t="shared" si="8"/>
        <v>0</v>
      </c>
      <c r="O55" s="39">
        <f t="shared" si="5"/>
        <v>0</v>
      </c>
    </row>
    <row r="56" spans="1:15" ht="15.75" customHeight="1" x14ac:dyDescent="0.3">
      <c r="A56" s="51"/>
      <c r="B56" s="51"/>
      <c r="C56" s="51"/>
      <c r="D56" s="51"/>
      <c r="E56" s="46"/>
      <c r="F56" s="56"/>
      <c r="G56" s="46"/>
      <c r="H56" s="57"/>
      <c r="I56" s="31">
        <f t="shared" si="1"/>
        <v>0</v>
      </c>
      <c r="J56" s="64"/>
      <c r="K56" s="59"/>
      <c r="L56" s="37">
        <f t="shared" si="6"/>
        <v>0</v>
      </c>
      <c r="M56" s="37">
        <f t="shared" si="7"/>
        <v>0</v>
      </c>
      <c r="N56" s="38">
        <f t="shared" si="8"/>
        <v>0</v>
      </c>
      <c r="O56" s="39">
        <f t="shared" si="5"/>
        <v>0</v>
      </c>
    </row>
    <row r="57" spans="1:15" ht="15.75" customHeight="1" x14ac:dyDescent="0.3">
      <c r="A57" s="51"/>
      <c r="B57" s="51"/>
      <c r="C57" s="51"/>
      <c r="D57" s="51"/>
      <c r="E57" s="46"/>
      <c r="F57" s="56"/>
      <c r="G57" s="46"/>
      <c r="H57" s="57"/>
      <c r="I57" s="31">
        <f t="shared" si="1"/>
        <v>0</v>
      </c>
      <c r="J57" s="64"/>
      <c r="K57" s="59"/>
      <c r="L57" s="37">
        <f t="shared" si="6"/>
        <v>0</v>
      </c>
      <c r="M57" s="37">
        <f t="shared" si="7"/>
        <v>0</v>
      </c>
      <c r="N57" s="38">
        <f t="shared" si="8"/>
        <v>0</v>
      </c>
      <c r="O57" s="39">
        <f t="shared" si="5"/>
        <v>0</v>
      </c>
    </row>
    <row r="58" spans="1:15" ht="15.75" customHeight="1" x14ac:dyDescent="0.3">
      <c r="A58" s="51"/>
      <c r="B58" s="51"/>
      <c r="C58" s="51"/>
      <c r="D58" s="51"/>
      <c r="E58" s="56"/>
      <c r="F58" s="56"/>
      <c r="G58" s="46"/>
      <c r="H58" s="57"/>
      <c r="I58" s="31">
        <f t="shared" si="1"/>
        <v>0</v>
      </c>
      <c r="J58" s="64"/>
      <c r="K58" s="59"/>
      <c r="L58" s="37">
        <f t="shared" si="6"/>
        <v>0</v>
      </c>
      <c r="M58" s="37">
        <f t="shared" si="7"/>
        <v>0</v>
      </c>
      <c r="N58" s="38">
        <f t="shared" si="8"/>
        <v>0</v>
      </c>
      <c r="O58" s="39">
        <f t="shared" si="5"/>
        <v>0</v>
      </c>
    </row>
    <row r="59" spans="1:15" ht="15.75" customHeight="1" x14ac:dyDescent="0.3">
      <c r="A59" s="51"/>
      <c r="B59" s="51"/>
      <c r="C59" s="51"/>
      <c r="D59" s="51"/>
      <c r="E59" s="26" t="s">
        <v>63</v>
      </c>
      <c r="F59" s="27"/>
      <c r="G59" s="27"/>
      <c r="H59" s="28"/>
      <c r="I59" s="31">
        <f t="shared" si="1"/>
        <v>0</v>
      </c>
      <c r="J59" s="64"/>
      <c r="K59" s="59"/>
      <c r="L59" s="37">
        <f t="shared" si="6"/>
        <v>0</v>
      </c>
      <c r="M59" s="37">
        <f t="shared" si="7"/>
        <v>0</v>
      </c>
      <c r="N59" s="38">
        <f t="shared" si="8"/>
        <v>0</v>
      </c>
      <c r="O59" s="39">
        <f t="shared" si="5"/>
        <v>0</v>
      </c>
    </row>
    <row r="60" spans="1:15" ht="15.75" customHeight="1" x14ac:dyDescent="0.3">
      <c r="A60" s="51"/>
      <c r="B60" s="51"/>
      <c r="C60" s="51"/>
      <c r="D60" s="51"/>
      <c r="E60" s="81" t="s">
        <v>111</v>
      </c>
      <c r="F60" s="43">
        <v>15</v>
      </c>
      <c r="G60" s="77">
        <v>1</v>
      </c>
      <c r="H60" s="77">
        <v>6</v>
      </c>
      <c r="I60" s="31">
        <f t="shared" si="1"/>
        <v>90</v>
      </c>
      <c r="J60" s="64"/>
      <c r="K60" s="59"/>
      <c r="L60" s="37">
        <f t="shared" si="6"/>
        <v>0</v>
      </c>
      <c r="M60" s="37">
        <f t="shared" si="7"/>
        <v>0</v>
      </c>
      <c r="N60" s="38">
        <f t="shared" si="8"/>
        <v>0</v>
      </c>
      <c r="O60" s="39">
        <f t="shared" si="5"/>
        <v>0</v>
      </c>
    </row>
    <row r="61" spans="1:15" ht="15.75" customHeight="1" x14ac:dyDescent="0.3">
      <c r="A61" s="51"/>
      <c r="B61" s="51"/>
      <c r="C61" s="51"/>
      <c r="D61" s="51"/>
      <c r="E61" s="81" t="s">
        <v>112</v>
      </c>
      <c r="F61" s="43">
        <v>6.75</v>
      </c>
      <c r="G61" s="77">
        <v>1</v>
      </c>
      <c r="H61" s="77">
        <v>2</v>
      </c>
      <c r="I61" s="31">
        <f t="shared" si="1"/>
        <v>13.5</v>
      </c>
      <c r="J61" s="64"/>
      <c r="K61" s="59"/>
      <c r="L61" s="37">
        <f t="shared" si="6"/>
        <v>0</v>
      </c>
      <c r="M61" s="37">
        <f t="shared" si="7"/>
        <v>0</v>
      </c>
      <c r="N61" s="38">
        <f t="shared" si="8"/>
        <v>0</v>
      </c>
      <c r="O61" s="39">
        <f t="shared" si="5"/>
        <v>0</v>
      </c>
    </row>
    <row r="62" spans="1:15" ht="15.75" customHeight="1" x14ac:dyDescent="0.3">
      <c r="A62" s="51"/>
      <c r="B62" s="51"/>
      <c r="C62" s="51"/>
      <c r="D62" s="51"/>
      <c r="E62" s="56"/>
      <c r="F62" s="47"/>
      <c r="G62" s="48"/>
      <c r="H62" s="45"/>
      <c r="I62" s="31">
        <f t="shared" si="1"/>
        <v>0</v>
      </c>
      <c r="J62" s="64"/>
      <c r="K62" s="59"/>
      <c r="L62" s="37">
        <f t="shared" si="6"/>
        <v>0</v>
      </c>
      <c r="M62" s="37">
        <f t="shared" si="7"/>
        <v>0</v>
      </c>
      <c r="N62" s="38">
        <f t="shared" si="8"/>
        <v>0</v>
      </c>
      <c r="O62" s="39">
        <f t="shared" si="5"/>
        <v>0</v>
      </c>
    </row>
    <row r="63" spans="1:15" ht="15.75" customHeight="1" x14ac:dyDescent="0.3">
      <c r="A63" s="51"/>
      <c r="B63" s="51"/>
      <c r="C63" s="51"/>
      <c r="D63" s="51"/>
      <c r="E63" s="46"/>
      <c r="F63" s="47"/>
      <c r="G63" s="48"/>
      <c r="H63" s="45"/>
      <c r="I63" s="31">
        <f t="shared" si="1"/>
        <v>0</v>
      </c>
      <c r="J63" s="64"/>
      <c r="K63" s="59"/>
      <c r="L63" s="37">
        <f t="shared" si="6"/>
        <v>0</v>
      </c>
      <c r="M63" s="37">
        <f t="shared" si="7"/>
        <v>0</v>
      </c>
      <c r="N63" s="38">
        <f t="shared" si="8"/>
        <v>0</v>
      </c>
      <c r="O63" s="39">
        <f t="shared" si="5"/>
        <v>0</v>
      </c>
    </row>
    <row r="64" spans="1:15" ht="15.75" customHeight="1" x14ac:dyDescent="0.3">
      <c r="A64" s="51"/>
      <c r="B64" s="51"/>
      <c r="C64" s="51"/>
      <c r="D64" s="51"/>
      <c r="E64" s="46"/>
      <c r="F64" s="47"/>
      <c r="G64" s="48"/>
      <c r="H64" s="45"/>
      <c r="I64" s="31">
        <f t="shared" si="1"/>
        <v>0</v>
      </c>
      <c r="J64" s="64"/>
      <c r="K64" s="59"/>
      <c r="L64" s="37">
        <f t="shared" si="6"/>
        <v>0</v>
      </c>
      <c r="M64" s="37">
        <f t="shared" si="7"/>
        <v>0</v>
      </c>
      <c r="N64" s="38">
        <f t="shared" si="8"/>
        <v>0</v>
      </c>
      <c r="O64" s="39">
        <f t="shared" si="5"/>
        <v>0</v>
      </c>
    </row>
    <row r="65" spans="1:15" ht="15.75" customHeight="1" x14ac:dyDescent="0.3">
      <c r="A65" s="51"/>
      <c r="B65" s="51"/>
      <c r="C65" s="51"/>
      <c r="D65" s="51"/>
      <c r="E65" s="46"/>
      <c r="F65" s="47"/>
      <c r="G65" s="48"/>
      <c r="H65" s="45"/>
      <c r="I65" s="31">
        <f t="shared" si="1"/>
        <v>0</v>
      </c>
      <c r="J65" s="64"/>
      <c r="K65" s="59"/>
      <c r="L65" s="37">
        <f t="shared" si="6"/>
        <v>0</v>
      </c>
      <c r="M65" s="37">
        <f t="shared" si="7"/>
        <v>0</v>
      </c>
      <c r="N65" s="38">
        <f t="shared" si="8"/>
        <v>0</v>
      </c>
      <c r="O65" s="39">
        <f t="shared" si="5"/>
        <v>0</v>
      </c>
    </row>
    <row r="66" spans="1:15" ht="15.75" customHeight="1" x14ac:dyDescent="0.3">
      <c r="A66" s="51"/>
      <c r="B66" s="51"/>
      <c r="C66" s="51"/>
      <c r="D66" s="51"/>
      <c r="E66" s="46"/>
      <c r="F66" s="47"/>
      <c r="G66" s="48"/>
      <c r="H66" s="45"/>
      <c r="I66" s="31">
        <f t="shared" si="1"/>
        <v>0</v>
      </c>
      <c r="J66" s="64"/>
      <c r="K66" s="59"/>
      <c r="L66" s="37">
        <f t="shared" si="6"/>
        <v>0</v>
      </c>
      <c r="M66" s="37">
        <f t="shared" si="7"/>
        <v>0</v>
      </c>
      <c r="N66" s="38">
        <f t="shared" si="8"/>
        <v>0</v>
      </c>
      <c r="O66" s="39">
        <f t="shared" si="5"/>
        <v>0</v>
      </c>
    </row>
    <row r="67" spans="1:15" ht="15.75" customHeight="1" x14ac:dyDescent="0.3">
      <c r="A67" s="51"/>
      <c r="B67" s="51"/>
      <c r="C67" s="51"/>
      <c r="D67" s="51"/>
      <c r="E67" s="46"/>
      <c r="F67" s="47"/>
      <c r="G67" s="48"/>
      <c r="H67" s="45"/>
      <c r="I67" s="31">
        <f t="shared" si="1"/>
        <v>0</v>
      </c>
      <c r="J67" s="64"/>
      <c r="K67" s="59"/>
      <c r="L67" s="37">
        <f t="shared" si="6"/>
        <v>0</v>
      </c>
      <c r="M67" s="37">
        <f t="shared" si="7"/>
        <v>0</v>
      </c>
      <c r="N67" s="38">
        <f t="shared" si="8"/>
        <v>0</v>
      </c>
      <c r="O67" s="39">
        <f t="shared" si="5"/>
        <v>0</v>
      </c>
    </row>
    <row r="68" spans="1:15" ht="15.75" customHeight="1" x14ac:dyDescent="0.3">
      <c r="A68" s="51"/>
      <c r="B68" s="51"/>
      <c r="C68" s="51"/>
      <c r="D68" s="51"/>
      <c r="E68" s="46"/>
      <c r="F68" s="47"/>
      <c r="G68" s="48"/>
      <c r="H68" s="45"/>
      <c r="I68" s="31">
        <f t="shared" si="1"/>
        <v>0</v>
      </c>
      <c r="J68" s="64"/>
      <c r="K68" s="59"/>
      <c r="L68" s="37">
        <f t="shared" si="6"/>
        <v>0</v>
      </c>
      <c r="M68" s="37">
        <f t="shared" si="7"/>
        <v>0</v>
      </c>
      <c r="N68" s="38">
        <f t="shared" si="8"/>
        <v>0</v>
      </c>
      <c r="O68" s="39">
        <f t="shared" si="5"/>
        <v>0</v>
      </c>
    </row>
    <row r="69" spans="1:15" ht="15.75" customHeight="1" x14ac:dyDescent="0.3">
      <c r="A69" s="51"/>
      <c r="B69" s="51"/>
      <c r="C69" s="51"/>
      <c r="D69" s="51"/>
      <c r="E69" s="46"/>
      <c r="F69" s="47"/>
      <c r="G69" s="48"/>
      <c r="H69" s="45"/>
      <c r="I69" s="31">
        <f t="shared" si="1"/>
        <v>0</v>
      </c>
      <c r="J69" s="62" t="s">
        <v>70</v>
      </c>
      <c r="K69" s="66"/>
      <c r="L69" s="34"/>
      <c r="M69" s="34"/>
      <c r="N69" s="35"/>
      <c r="O69" s="39">
        <f t="shared" si="5"/>
        <v>0</v>
      </c>
    </row>
    <row r="70" spans="1:15" ht="15.75" customHeight="1" x14ac:dyDescent="0.3">
      <c r="A70" s="51"/>
      <c r="B70" s="51"/>
      <c r="C70" s="51"/>
      <c r="D70" s="51"/>
      <c r="E70" s="63" t="s">
        <v>69</v>
      </c>
      <c r="F70" s="27"/>
      <c r="G70" s="27"/>
      <c r="H70" s="28"/>
      <c r="I70" s="31">
        <f t="shared" si="1"/>
        <v>0</v>
      </c>
      <c r="J70" s="64"/>
      <c r="K70" s="59"/>
      <c r="L70" s="37">
        <f t="shared" ref="L70:L200" si="9">K70*6%</f>
        <v>0</v>
      </c>
      <c r="M70" s="37">
        <f t="shared" ref="M70:M200" si="10">(K70+L70)/5</f>
        <v>0</v>
      </c>
      <c r="N70" s="38">
        <f t="shared" ref="N70:N200" si="11">$M70/365</f>
        <v>0</v>
      </c>
      <c r="O70" s="39">
        <f t="shared" si="5"/>
        <v>0</v>
      </c>
    </row>
    <row r="71" spans="1:15" ht="15.75" customHeight="1" x14ac:dyDescent="0.3">
      <c r="A71" s="51"/>
      <c r="B71" s="51"/>
      <c r="C71" s="51"/>
      <c r="D71" s="51"/>
      <c r="E71" s="81" t="s">
        <v>113</v>
      </c>
      <c r="F71" s="43">
        <v>74</v>
      </c>
      <c r="G71" s="77">
        <v>1</v>
      </c>
      <c r="H71" s="77">
        <v>4</v>
      </c>
      <c r="I71" s="31">
        <f t="shared" si="1"/>
        <v>296</v>
      </c>
      <c r="J71" s="64"/>
      <c r="K71" s="59"/>
      <c r="L71" s="37">
        <f t="shared" si="9"/>
        <v>0</v>
      </c>
      <c r="M71" s="37">
        <f t="shared" si="10"/>
        <v>0</v>
      </c>
      <c r="N71" s="38">
        <f t="shared" si="11"/>
        <v>0</v>
      </c>
      <c r="O71" s="39">
        <f t="shared" si="5"/>
        <v>0</v>
      </c>
    </row>
    <row r="72" spans="1:15" ht="15.75" customHeight="1" x14ac:dyDescent="0.3">
      <c r="A72" s="51"/>
      <c r="B72" s="51"/>
      <c r="C72" s="51"/>
      <c r="D72" s="51"/>
      <c r="E72" s="46"/>
      <c r="F72" s="41"/>
      <c r="G72" s="41"/>
      <c r="H72" s="65"/>
      <c r="I72" s="31">
        <f t="shared" si="1"/>
        <v>0</v>
      </c>
      <c r="J72" s="64"/>
      <c r="K72" s="59"/>
      <c r="L72" s="37">
        <f t="shared" si="9"/>
        <v>0</v>
      </c>
      <c r="M72" s="37">
        <f t="shared" si="10"/>
        <v>0</v>
      </c>
      <c r="N72" s="38">
        <f t="shared" si="11"/>
        <v>0</v>
      </c>
      <c r="O72" s="39">
        <f t="shared" si="5"/>
        <v>0</v>
      </c>
    </row>
    <row r="73" spans="1:15" ht="15.75" customHeight="1" x14ac:dyDescent="0.3">
      <c r="A73" s="51"/>
      <c r="B73" s="51"/>
      <c r="C73" s="51"/>
      <c r="D73" s="51"/>
      <c r="E73" s="46"/>
      <c r="F73" s="41"/>
      <c r="G73" s="41"/>
      <c r="H73" s="65"/>
      <c r="I73" s="31">
        <f t="shared" si="1"/>
        <v>0</v>
      </c>
      <c r="J73" s="64"/>
      <c r="K73" s="59"/>
      <c r="L73" s="37">
        <f t="shared" si="9"/>
        <v>0</v>
      </c>
      <c r="M73" s="37">
        <f t="shared" si="10"/>
        <v>0</v>
      </c>
      <c r="N73" s="38">
        <f t="shared" si="11"/>
        <v>0</v>
      </c>
      <c r="O73" s="39">
        <f t="shared" si="5"/>
        <v>0</v>
      </c>
    </row>
    <row r="74" spans="1:15" ht="15.75" customHeight="1" x14ac:dyDescent="0.3">
      <c r="A74" s="51"/>
      <c r="B74" s="51"/>
      <c r="C74" s="51"/>
      <c r="D74" s="51"/>
      <c r="E74" s="46"/>
      <c r="F74" s="41"/>
      <c r="G74" s="41"/>
      <c r="H74" s="65"/>
      <c r="I74" s="31">
        <f t="shared" si="1"/>
        <v>0</v>
      </c>
      <c r="J74" s="64"/>
      <c r="K74" s="59"/>
      <c r="L74" s="37">
        <f t="shared" si="9"/>
        <v>0</v>
      </c>
      <c r="M74" s="37">
        <f t="shared" si="10"/>
        <v>0</v>
      </c>
      <c r="N74" s="38">
        <f t="shared" si="11"/>
        <v>0</v>
      </c>
      <c r="O74" s="39">
        <f t="shared" si="5"/>
        <v>0</v>
      </c>
    </row>
    <row r="75" spans="1:15" ht="15.75" customHeight="1" x14ac:dyDescent="0.3">
      <c r="A75" s="51"/>
      <c r="B75" s="51"/>
      <c r="C75" s="51"/>
      <c r="D75" s="51"/>
      <c r="E75" s="46"/>
      <c r="F75" s="74"/>
      <c r="G75" s="41"/>
      <c r="H75" s="75"/>
      <c r="I75" s="31">
        <f t="shared" si="1"/>
        <v>0</v>
      </c>
      <c r="J75" s="64"/>
      <c r="K75" s="59"/>
      <c r="L75" s="37">
        <f t="shared" si="9"/>
        <v>0</v>
      </c>
      <c r="M75" s="37">
        <f t="shared" si="10"/>
        <v>0</v>
      </c>
      <c r="N75" s="38">
        <f t="shared" si="11"/>
        <v>0</v>
      </c>
      <c r="O75" s="39">
        <f t="shared" si="5"/>
        <v>0</v>
      </c>
    </row>
    <row r="76" spans="1:15" ht="15.75" customHeight="1" x14ac:dyDescent="0.3">
      <c r="A76" s="51"/>
      <c r="B76" s="51"/>
      <c r="C76" s="51"/>
      <c r="D76" s="51"/>
      <c r="E76" s="63" t="s">
        <v>71</v>
      </c>
      <c r="F76" s="27"/>
      <c r="G76" s="27"/>
      <c r="H76" s="28"/>
      <c r="I76" s="31">
        <f t="shared" si="1"/>
        <v>0</v>
      </c>
      <c r="J76" s="64"/>
      <c r="K76" s="59"/>
      <c r="L76" s="37">
        <f t="shared" si="9"/>
        <v>0</v>
      </c>
      <c r="M76" s="37">
        <f t="shared" si="10"/>
        <v>0</v>
      </c>
      <c r="N76" s="38">
        <f t="shared" si="11"/>
        <v>0</v>
      </c>
      <c r="O76" s="39">
        <f t="shared" si="5"/>
        <v>0</v>
      </c>
    </row>
    <row r="77" spans="1:15" ht="15.75" customHeight="1" x14ac:dyDescent="0.3">
      <c r="A77" s="51"/>
      <c r="B77" s="51"/>
      <c r="C77" s="51"/>
      <c r="D77" s="51"/>
      <c r="E77" s="46"/>
      <c r="F77" s="47"/>
      <c r="G77" s="48"/>
      <c r="H77" s="45"/>
      <c r="I77" s="31">
        <f t="shared" si="1"/>
        <v>0</v>
      </c>
      <c r="J77" s="64"/>
      <c r="K77" s="59"/>
      <c r="L77" s="37">
        <f t="shared" si="9"/>
        <v>0</v>
      </c>
      <c r="M77" s="37">
        <f t="shared" si="10"/>
        <v>0</v>
      </c>
      <c r="N77" s="38">
        <f t="shared" si="11"/>
        <v>0</v>
      </c>
      <c r="O77" s="39">
        <f t="shared" si="5"/>
        <v>0</v>
      </c>
    </row>
    <row r="78" spans="1:15" ht="15.75" customHeight="1" x14ac:dyDescent="0.3">
      <c r="A78" s="51"/>
      <c r="B78" s="51"/>
      <c r="C78" s="51"/>
      <c r="D78" s="51"/>
      <c r="E78" s="46"/>
      <c r="F78" s="47"/>
      <c r="G78" s="48"/>
      <c r="H78" s="45"/>
      <c r="I78" s="31">
        <f t="shared" si="1"/>
        <v>0</v>
      </c>
      <c r="J78" s="64"/>
      <c r="K78" s="59"/>
      <c r="L78" s="37">
        <f t="shared" si="9"/>
        <v>0</v>
      </c>
      <c r="M78" s="37">
        <f t="shared" si="10"/>
        <v>0</v>
      </c>
      <c r="N78" s="38">
        <f t="shared" si="11"/>
        <v>0</v>
      </c>
      <c r="O78" s="39">
        <f t="shared" si="5"/>
        <v>0</v>
      </c>
    </row>
    <row r="79" spans="1:15" ht="15.75" customHeight="1" x14ac:dyDescent="0.3">
      <c r="A79" s="51"/>
      <c r="B79" s="51"/>
      <c r="C79" s="51"/>
      <c r="D79" s="51"/>
      <c r="E79" s="56"/>
      <c r="F79" s="47"/>
      <c r="G79" s="48"/>
      <c r="H79" s="45"/>
      <c r="I79" s="31">
        <f t="shared" si="1"/>
        <v>0</v>
      </c>
      <c r="J79" s="64"/>
      <c r="K79" s="59"/>
      <c r="L79" s="37">
        <f t="shared" si="9"/>
        <v>0</v>
      </c>
      <c r="M79" s="37">
        <f t="shared" si="10"/>
        <v>0</v>
      </c>
      <c r="N79" s="38">
        <f t="shared" si="11"/>
        <v>0</v>
      </c>
      <c r="O79" s="39">
        <f t="shared" si="5"/>
        <v>0</v>
      </c>
    </row>
    <row r="80" spans="1:15" ht="15.75" customHeight="1" x14ac:dyDescent="0.3">
      <c r="A80" s="51"/>
      <c r="B80" s="51"/>
      <c r="C80" s="51"/>
      <c r="D80" s="51"/>
      <c r="E80" s="46"/>
      <c r="F80" s="47"/>
      <c r="G80" s="48"/>
      <c r="H80" s="45"/>
      <c r="I80" s="31">
        <f t="shared" si="1"/>
        <v>0</v>
      </c>
      <c r="J80" s="64"/>
      <c r="K80" s="59"/>
      <c r="L80" s="37">
        <f t="shared" si="9"/>
        <v>0</v>
      </c>
      <c r="M80" s="37">
        <f t="shared" si="10"/>
        <v>0</v>
      </c>
      <c r="N80" s="38">
        <f t="shared" si="11"/>
        <v>0</v>
      </c>
      <c r="O80" s="39">
        <f t="shared" si="5"/>
        <v>0</v>
      </c>
    </row>
    <row r="81" spans="1:15" ht="15.75" customHeight="1" x14ac:dyDescent="0.3">
      <c r="A81" s="51"/>
      <c r="B81" s="51"/>
      <c r="C81" s="51"/>
      <c r="D81" s="51"/>
      <c r="E81" s="56"/>
      <c r="F81" s="47"/>
      <c r="G81" s="48"/>
      <c r="H81" s="45"/>
      <c r="I81" s="31">
        <f t="shared" si="1"/>
        <v>0</v>
      </c>
      <c r="J81" s="64"/>
      <c r="K81" s="59"/>
      <c r="L81" s="37">
        <f t="shared" si="9"/>
        <v>0</v>
      </c>
      <c r="M81" s="37">
        <f t="shared" si="10"/>
        <v>0</v>
      </c>
      <c r="N81" s="38">
        <f t="shared" si="11"/>
        <v>0</v>
      </c>
      <c r="O81" s="39">
        <f t="shared" si="5"/>
        <v>0</v>
      </c>
    </row>
    <row r="82" spans="1:15" ht="15.75" customHeight="1" x14ac:dyDescent="0.3">
      <c r="A82" s="51"/>
      <c r="B82" s="51"/>
      <c r="C82" s="51"/>
      <c r="D82" s="51"/>
      <c r="E82" s="26" t="s">
        <v>72</v>
      </c>
      <c r="F82" s="82"/>
      <c r="G82" s="82"/>
      <c r="H82" s="83"/>
      <c r="I82" s="31">
        <f t="shared" si="1"/>
        <v>0</v>
      </c>
      <c r="J82" s="64"/>
      <c r="K82" s="59"/>
      <c r="L82" s="37">
        <f t="shared" si="9"/>
        <v>0</v>
      </c>
      <c r="M82" s="37">
        <f t="shared" si="10"/>
        <v>0</v>
      </c>
      <c r="N82" s="38">
        <f t="shared" si="11"/>
        <v>0</v>
      </c>
      <c r="O82" s="39">
        <f t="shared" si="5"/>
        <v>0</v>
      </c>
    </row>
    <row r="83" spans="1:15" ht="15.75" customHeight="1" x14ac:dyDescent="0.3">
      <c r="A83" s="51"/>
      <c r="B83" s="51"/>
      <c r="C83" s="51"/>
      <c r="D83" s="51"/>
      <c r="E83" s="56" t="s">
        <v>73</v>
      </c>
      <c r="F83" s="84">
        <v>0.18</v>
      </c>
      <c r="G83" s="48">
        <v>1</v>
      </c>
      <c r="H83" s="45">
        <v>30</v>
      </c>
      <c r="I83" s="31">
        <f t="shared" si="1"/>
        <v>5.3999999999999995</v>
      </c>
      <c r="J83" s="64"/>
      <c r="K83" s="59"/>
      <c r="L83" s="37">
        <f t="shared" si="9"/>
        <v>0</v>
      </c>
      <c r="M83" s="37">
        <f t="shared" si="10"/>
        <v>0</v>
      </c>
      <c r="N83" s="38">
        <f t="shared" si="11"/>
        <v>0</v>
      </c>
      <c r="O83" s="39">
        <f t="shared" si="5"/>
        <v>0</v>
      </c>
    </row>
    <row r="84" spans="1:15" ht="15.75" customHeight="1" x14ac:dyDescent="0.3">
      <c r="A84" s="51"/>
      <c r="B84" s="51"/>
      <c r="C84" s="51"/>
      <c r="D84" s="51"/>
      <c r="E84" s="46" t="s">
        <v>114</v>
      </c>
      <c r="F84" s="84">
        <v>0.28000000000000003</v>
      </c>
      <c r="G84" s="48">
        <v>1</v>
      </c>
      <c r="H84" s="45">
        <v>30</v>
      </c>
      <c r="I84" s="31">
        <f t="shared" si="1"/>
        <v>8.4</v>
      </c>
      <c r="J84" s="64"/>
      <c r="K84" s="59"/>
      <c r="L84" s="37">
        <f t="shared" si="9"/>
        <v>0</v>
      </c>
      <c r="M84" s="37">
        <f t="shared" si="10"/>
        <v>0</v>
      </c>
      <c r="N84" s="38">
        <f t="shared" si="11"/>
        <v>0</v>
      </c>
      <c r="O84" s="39">
        <f t="shared" si="5"/>
        <v>0</v>
      </c>
    </row>
    <row r="85" spans="1:15" ht="15.75" customHeight="1" x14ac:dyDescent="0.3">
      <c r="A85" s="51"/>
      <c r="B85" s="51"/>
      <c r="C85" s="51"/>
      <c r="D85" s="51"/>
      <c r="E85" s="85" t="s">
        <v>115</v>
      </c>
      <c r="F85" s="84">
        <v>0.2</v>
      </c>
      <c r="G85" s="48">
        <v>1</v>
      </c>
      <c r="H85" s="45">
        <v>30</v>
      </c>
      <c r="I85" s="31">
        <f t="shared" si="1"/>
        <v>6</v>
      </c>
      <c r="J85" s="64"/>
      <c r="K85" s="59"/>
      <c r="L85" s="37">
        <f t="shared" si="9"/>
        <v>0</v>
      </c>
      <c r="M85" s="37">
        <f t="shared" si="10"/>
        <v>0</v>
      </c>
      <c r="N85" s="38">
        <f t="shared" si="11"/>
        <v>0</v>
      </c>
      <c r="O85" s="39">
        <f t="shared" si="5"/>
        <v>0</v>
      </c>
    </row>
    <row r="86" spans="1:15" ht="15.75" customHeight="1" x14ac:dyDescent="0.3">
      <c r="A86" s="51"/>
      <c r="B86" s="51"/>
      <c r="C86" s="51"/>
      <c r="D86" s="51"/>
      <c r="E86" s="46" t="s">
        <v>116</v>
      </c>
      <c r="F86" s="84">
        <v>1.2</v>
      </c>
      <c r="G86" s="48">
        <v>1</v>
      </c>
      <c r="H86" s="45">
        <v>30</v>
      </c>
      <c r="I86" s="31">
        <f t="shared" si="1"/>
        <v>36</v>
      </c>
      <c r="J86" s="64"/>
      <c r="K86" s="59"/>
      <c r="L86" s="37">
        <f t="shared" si="9"/>
        <v>0</v>
      </c>
      <c r="M86" s="37">
        <f t="shared" si="10"/>
        <v>0</v>
      </c>
      <c r="N86" s="38">
        <f t="shared" si="11"/>
        <v>0</v>
      </c>
      <c r="O86" s="39">
        <f t="shared" si="5"/>
        <v>0</v>
      </c>
    </row>
    <row r="87" spans="1:15" ht="15.75" customHeight="1" x14ac:dyDescent="0.3">
      <c r="A87" s="51"/>
      <c r="B87" s="51"/>
      <c r="C87" s="51"/>
      <c r="D87" s="51"/>
      <c r="E87" s="85" t="s">
        <v>117</v>
      </c>
      <c r="F87" s="84">
        <v>0.63</v>
      </c>
      <c r="G87" s="48">
        <v>1</v>
      </c>
      <c r="H87" s="45">
        <v>10</v>
      </c>
      <c r="I87" s="31">
        <f t="shared" si="1"/>
        <v>6.3</v>
      </c>
      <c r="J87" s="64"/>
      <c r="K87" s="59"/>
      <c r="L87" s="37">
        <f t="shared" si="9"/>
        <v>0</v>
      </c>
      <c r="M87" s="37">
        <f t="shared" si="10"/>
        <v>0</v>
      </c>
      <c r="N87" s="38">
        <f t="shared" si="11"/>
        <v>0</v>
      </c>
      <c r="O87" s="39">
        <f t="shared" si="5"/>
        <v>0</v>
      </c>
    </row>
    <row r="88" spans="1:15" ht="15.75" customHeight="1" x14ac:dyDescent="0.3">
      <c r="A88" s="51"/>
      <c r="B88" s="51"/>
      <c r="C88" s="51"/>
      <c r="D88" s="51"/>
      <c r="E88" s="46" t="s">
        <v>118</v>
      </c>
      <c r="F88" s="47">
        <v>27.5</v>
      </c>
      <c r="G88" s="48">
        <v>1</v>
      </c>
      <c r="H88" s="45">
        <v>2</v>
      </c>
      <c r="I88" s="31">
        <f t="shared" si="1"/>
        <v>55</v>
      </c>
      <c r="J88" s="64"/>
      <c r="K88" s="59"/>
      <c r="L88" s="37">
        <f t="shared" si="9"/>
        <v>0</v>
      </c>
      <c r="M88" s="37">
        <f t="shared" si="10"/>
        <v>0</v>
      </c>
      <c r="N88" s="38">
        <f t="shared" si="11"/>
        <v>0</v>
      </c>
      <c r="O88" s="39">
        <f t="shared" si="5"/>
        <v>0</v>
      </c>
    </row>
    <row r="89" spans="1:15" ht="15.75" customHeight="1" x14ac:dyDescent="0.3">
      <c r="A89" s="51"/>
      <c r="B89" s="51"/>
      <c r="C89" s="51"/>
      <c r="D89" s="51"/>
      <c r="E89" s="46"/>
      <c r="F89" s="47"/>
      <c r="G89" s="48"/>
      <c r="H89" s="45"/>
      <c r="I89" s="31">
        <f t="shared" si="1"/>
        <v>0</v>
      </c>
      <c r="J89" s="64"/>
      <c r="K89" s="59"/>
      <c r="L89" s="37">
        <f t="shared" si="9"/>
        <v>0</v>
      </c>
      <c r="M89" s="37">
        <f t="shared" si="10"/>
        <v>0</v>
      </c>
      <c r="N89" s="38">
        <f t="shared" si="11"/>
        <v>0</v>
      </c>
      <c r="O89" s="39">
        <f t="shared" si="5"/>
        <v>0</v>
      </c>
    </row>
    <row r="90" spans="1:15" ht="15.75" customHeight="1" x14ac:dyDescent="0.3">
      <c r="A90" s="51"/>
      <c r="B90" s="51"/>
      <c r="C90" s="51"/>
      <c r="D90" s="51"/>
      <c r="E90" s="46"/>
      <c r="F90" s="48"/>
      <c r="G90" s="48"/>
      <c r="H90" s="59"/>
      <c r="I90" s="31">
        <f t="shared" si="1"/>
        <v>0</v>
      </c>
      <c r="J90" s="64"/>
      <c r="K90" s="59"/>
      <c r="L90" s="37">
        <f t="shared" si="9"/>
        <v>0</v>
      </c>
      <c r="M90" s="37">
        <f t="shared" si="10"/>
        <v>0</v>
      </c>
      <c r="N90" s="38">
        <f t="shared" si="11"/>
        <v>0</v>
      </c>
      <c r="O90" s="39">
        <f t="shared" si="5"/>
        <v>0</v>
      </c>
    </row>
    <row r="91" spans="1:15" ht="15.75" customHeight="1" x14ac:dyDescent="0.3">
      <c r="A91" s="51"/>
      <c r="B91" s="51"/>
      <c r="C91" s="51"/>
      <c r="D91" s="51"/>
      <c r="E91" s="46"/>
      <c r="F91" s="47"/>
      <c r="G91" s="48"/>
      <c r="H91" s="45"/>
      <c r="I91" s="31">
        <f t="shared" si="1"/>
        <v>0</v>
      </c>
      <c r="J91" s="64"/>
      <c r="K91" s="59"/>
      <c r="L91" s="37">
        <f t="shared" si="9"/>
        <v>0</v>
      </c>
      <c r="M91" s="37">
        <f t="shared" si="10"/>
        <v>0</v>
      </c>
      <c r="N91" s="38">
        <f t="shared" si="11"/>
        <v>0</v>
      </c>
      <c r="O91" s="39">
        <f t="shared" si="5"/>
        <v>0</v>
      </c>
    </row>
    <row r="92" spans="1:15" ht="15.75" customHeight="1" x14ac:dyDescent="0.3">
      <c r="A92" s="51"/>
      <c r="B92" s="51"/>
      <c r="C92" s="51"/>
      <c r="D92" s="51"/>
      <c r="E92" s="46"/>
      <c r="F92" s="48"/>
      <c r="G92" s="48"/>
      <c r="H92" s="59"/>
      <c r="I92" s="31">
        <f t="shared" si="1"/>
        <v>0</v>
      </c>
      <c r="J92" s="64"/>
      <c r="K92" s="59"/>
      <c r="L92" s="37">
        <f t="shared" si="9"/>
        <v>0</v>
      </c>
      <c r="M92" s="37">
        <f t="shared" si="10"/>
        <v>0</v>
      </c>
      <c r="N92" s="38">
        <f t="shared" si="11"/>
        <v>0</v>
      </c>
      <c r="O92" s="39">
        <f t="shared" si="5"/>
        <v>0</v>
      </c>
    </row>
    <row r="93" spans="1:15" ht="15.75" customHeight="1" x14ac:dyDescent="0.3">
      <c r="A93" s="51"/>
      <c r="B93" s="51"/>
      <c r="C93" s="51"/>
      <c r="D93" s="51"/>
      <c r="E93" s="63" t="s">
        <v>74</v>
      </c>
      <c r="F93" s="27"/>
      <c r="G93" s="27"/>
      <c r="H93" s="28"/>
      <c r="I93" s="31">
        <f t="shared" si="1"/>
        <v>0</v>
      </c>
      <c r="J93" s="64"/>
      <c r="K93" s="59"/>
      <c r="L93" s="37">
        <f t="shared" si="9"/>
        <v>0</v>
      </c>
      <c r="M93" s="37">
        <f t="shared" si="10"/>
        <v>0</v>
      </c>
      <c r="N93" s="38">
        <f t="shared" si="11"/>
        <v>0</v>
      </c>
      <c r="O93" s="39">
        <f t="shared" si="5"/>
        <v>0</v>
      </c>
    </row>
    <row r="94" spans="1:15" ht="15.75" customHeight="1" x14ac:dyDescent="0.3">
      <c r="A94" s="51"/>
      <c r="B94" s="51"/>
      <c r="C94" s="51"/>
      <c r="D94" s="51"/>
      <c r="E94" s="46" t="s">
        <v>75</v>
      </c>
      <c r="F94" s="48">
        <v>15</v>
      </c>
      <c r="G94" s="48">
        <v>1</v>
      </c>
      <c r="H94" s="59">
        <v>1</v>
      </c>
      <c r="I94" s="31">
        <f t="shared" si="1"/>
        <v>15</v>
      </c>
      <c r="J94" s="64"/>
      <c r="K94" s="59"/>
      <c r="L94" s="37">
        <f t="shared" si="9"/>
        <v>0</v>
      </c>
      <c r="M94" s="37">
        <f t="shared" si="10"/>
        <v>0</v>
      </c>
      <c r="N94" s="38">
        <f t="shared" si="11"/>
        <v>0</v>
      </c>
      <c r="O94" s="39">
        <f t="shared" si="5"/>
        <v>0</v>
      </c>
    </row>
    <row r="95" spans="1:15" ht="15.75" customHeight="1" x14ac:dyDescent="0.3">
      <c r="A95" s="51"/>
      <c r="B95" s="51"/>
      <c r="C95" s="51"/>
      <c r="D95" s="51"/>
      <c r="E95" s="46" t="s">
        <v>119</v>
      </c>
      <c r="F95" s="47">
        <v>120</v>
      </c>
      <c r="G95" s="48">
        <v>1</v>
      </c>
      <c r="H95" s="45">
        <v>1</v>
      </c>
      <c r="I95" s="31">
        <f t="shared" si="1"/>
        <v>120</v>
      </c>
      <c r="J95" s="64"/>
      <c r="K95" s="59"/>
      <c r="L95" s="37">
        <f t="shared" si="9"/>
        <v>0</v>
      </c>
      <c r="M95" s="37">
        <f t="shared" si="10"/>
        <v>0</v>
      </c>
      <c r="N95" s="38">
        <f t="shared" si="11"/>
        <v>0</v>
      </c>
      <c r="O95" s="39">
        <f t="shared" si="5"/>
        <v>0</v>
      </c>
    </row>
    <row r="96" spans="1:15" ht="15.75" customHeight="1" x14ac:dyDescent="0.3">
      <c r="A96" s="51"/>
      <c r="B96" s="51"/>
      <c r="C96" s="51"/>
      <c r="D96" s="51"/>
      <c r="E96" s="46" t="s">
        <v>120</v>
      </c>
      <c r="F96" s="48">
        <v>60</v>
      </c>
      <c r="G96" s="48">
        <v>1</v>
      </c>
      <c r="H96" s="59">
        <v>1</v>
      </c>
      <c r="I96" s="31">
        <f t="shared" si="1"/>
        <v>60</v>
      </c>
      <c r="J96" s="64"/>
      <c r="K96" s="59"/>
      <c r="L96" s="37">
        <f t="shared" si="9"/>
        <v>0</v>
      </c>
      <c r="M96" s="37">
        <f t="shared" si="10"/>
        <v>0</v>
      </c>
      <c r="N96" s="38">
        <f t="shared" si="11"/>
        <v>0</v>
      </c>
      <c r="O96" s="39">
        <f t="shared" si="5"/>
        <v>0</v>
      </c>
    </row>
    <row r="97" spans="1:15" ht="15.75" customHeight="1" x14ac:dyDescent="0.3">
      <c r="A97" s="51"/>
      <c r="B97" s="51"/>
      <c r="C97" s="51"/>
      <c r="D97" s="51"/>
      <c r="E97" s="56" t="s">
        <v>121</v>
      </c>
      <c r="F97" s="47">
        <v>60</v>
      </c>
      <c r="G97" s="48">
        <v>1</v>
      </c>
      <c r="H97" s="45">
        <v>1</v>
      </c>
      <c r="I97" s="31">
        <f t="shared" si="1"/>
        <v>60</v>
      </c>
      <c r="J97" s="64"/>
      <c r="K97" s="59"/>
      <c r="L97" s="37">
        <f t="shared" si="9"/>
        <v>0</v>
      </c>
      <c r="M97" s="37">
        <f t="shared" si="10"/>
        <v>0</v>
      </c>
      <c r="N97" s="38">
        <f t="shared" si="11"/>
        <v>0</v>
      </c>
      <c r="O97" s="39">
        <f t="shared" si="5"/>
        <v>0</v>
      </c>
    </row>
    <row r="98" spans="1:15" ht="15.75" customHeight="1" x14ac:dyDescent="0.3">
      <c r="A98" s="51"/>
      <c r="B98" s="51"/>
      <c r="C98" s="51"/>
      <c r="D98" s="51"/>
      <c r="E98" s="56" t="s">
        <v>122</v>
      </c>
      <c r="F98" s="47">
        <v>80</v>
      </c>
      <c r="G98" s="48">
        <v>1</v>
      </c>
      <c r="H98" s="45">
        <v>1</v>
      </c>
      <c r="I98" s="31">
        <f t="shared" si="1"/>
        <v>80</v>
      </c>
      <c r="J98" s="64"/>
      <c r="K98" s="59"/>
      <c r="L98" s="37">
        <f t="shared" si="9"/>
        <v>0</v>
      </c>
      <c r="M98" s="37">
        <f t="shared" si="10"/>
        <v>0</v>
      </c>
      <c r="N98" s="38">
        <f t="shared" si="11"/>
        <v>0</v>
      </c>
      <c r="O98" s="39">
        <f t="shared" si="5"/>
        <v>0</v>
      </c>
    </row>
    <row r="99" spans="1:15" ht="15.75" customHeight="1" x14ac:dyDescent="0.3">
      <c r="A99" s="51"/>
      <c r="B99" s="51"/>
      <c r="C99" s="51"/>
      <c r="D99" s="51"/>
      <c r="E99" s="56" t="s">
        <v>123</v>
      </c>
      <c r="F99" s="47">
        <v>60</v>
      </c>
      <c r="G99" s="48">
        <v>1</v>
      </c>
      <c r="H99" s="45">
        <v>1</v>
      </c>
      <c r="I99" s="31">
        <f t="shared" si="1"/>
        <v>60</v>
      </c>
      <c r="J99" s="64"/>
      <c r="K99" s="59"/>
      <c r="L99" s="37">
        <f t="shared" si="9"/>
        <v>0</v>
      </c>
      <c r="M99" s="37">
        <f t="shared" si="10"/>
        <v>0</v>
      </c>
      <c r="N99" s="38">
        <f t="shared" si="11"/>
        <v>0</v>
      </c>
      <c r="O99" s="39">
        <f t="shared" si="5"/>
        <v>0</v>
      </c>
    </row>
    <row r="100" spans="1:15" ht="15.75" customHeight="1" x14ac:dyDescent="0.3">
      <c r="A100" s="51"/>
      <c r="B100" s="51"/>
      <c r="C100" s="51"/>
      <c r="D100" s="51"/>
      <c r="E100" s="56" t="s">
        <v>124</v>
      </c>
      <c r="F100" s="47">
        <v>60</v>
      </c>
      <c r="G100" s="48">
        <v>1</v>
      </c>
      <c r="H100" s="45">
        <v>1</v>
      </c>
      <c r="I100" s="31">
        <f t="shared" si="1"/>
        <v>60</v>
      </c>
      <c r="J100" s="64"/>
      <c r="K100" s="59"/>
      <c r="L100" s="37">
        <f t="shared" si="9"/>
        <v>0</v>
      </c>
      <c r="M100" s="37">
        <f t="shared" si="10"/>
        <v>0</v>
      </c>
      <c r="N100" s="38">
        <f t="shared" si="11"/>
        <v>0</v>
      </c>
      <c r="O100" s="39">
        <f t="shared" si="5"/>
        <v>0</v>
      </c>
    </row>
    <row r="101" spans="1:15" ht="15.75" customHeight="1" x14ac:dyDescent="0.3">
      <c r="A101" s="51"/>
      <c r="B101" s="51"/>
      <c r="C101" s="51"/>
      <c r="D101" s="51"/>
      <c r="E101" s="56"/>
      <c r="F101" s="47"/>
      <c r="G101" s="48"/>
      <c r="H101" s="45"/>
      <c r="I101" s="31">
        <f t="shared" si="1"/>
        <v>0</v>
      </c>
      <c r="J101" s="64"/>
      <c r="K101" s="59"/>
      <c r="L101" s="37">
        <f t="shared" si="9"/>
        <v>0</v>
      </c>
      <c r="M101" s="37">
        <f t="shared" si="10"/>
        <v>0</v>
      </c>
      <c r="N101" s="38">
        <f t="shared" si="11"/>
        <v>0</v>
      </c>
      <c r="O101" s="39">
        <f t="shared" si="5"/>
        <v>0</v>
      </c>
    </row>
    <row r="102" spans="1:15" ht="15.75" customHeight="1" x14ac:dyDescent="0.3">
      <c r="A102" s="51"/>
      <c r="B102" s="51"/>
      <c r="C102" s="51"/>
      <c r="D102" s="51"/>
      <c r="E102" s="56"/>
      <c r="F102" s="48"/>
      <c r="G102" s="48"/>
      <c r="H102" s="59"/>
      <c r="I102" s="31">
        <f t="shared" si="1"/>
        <v>0</v>
      </c>
      <c r="J102" s="64"/>
      <c r="K102" s="59"/>
      <c r="L102" s="37">
        <f t="shared" si="9"/>
        <v>0</v>
      </c>
      <c r="M102" s="37">
        <f t="shared" si="10"/>
        <v>0</v>
      </c>
      <c r="N102" s="38">
        <f t="shared" si="11"/>
        <v>0</v>
      </c>
      <c r="O102" s="39">
        <f t="shared" si="5"/>
        <v>0</v>
      </c>
    </row>
    <row r="103" spans="1:15" ht="15.75" customHeight="1" x14ac:dyDescent="0.3">
      <c r="A103" s="51"/>
      <c r="B103" s="51"/>
      <c r="C103" s="51"/>
      <c r="D103" s="51"/>
      <c r="E103" s="56"/>
      <c r="F103" s="48"/>
      <c r="G103" s="48"/>
      <c r="H103" s="59"/>
      <c r="I103" s="31">
        <f t="shared" si="1"/>
        <v>0</v>
      </c>
      <c r="J103" s="64"/>
      <c r="K103" s="59"/>
      <c r="L103" s="37">
        <f t="shared" si="9"/>
        <v>0</v>
      </c>
      <c r="M103" s="37">
        <f t="shared" si="10"/>
        <v>0</v>
      </c>
      <c r="N103" s="38">
        <f t="shared" si="11"/>
        <v>0</v>
      </c>
      <c r="O103" s="39">
        <f t="shared" si="5"/>
        <v>0</v>
      </c>
    </row>
    <row r="104" spans="1:15" ht="15.75" customHeight="1" x14ac:dyDescent="0.3">
      <c r="A104" s="51"/>
      <c r="B104" s="51"/>
      <c r="C104" s="51"/>
      <c r="D104" s="51"/>
      <c r="E104" s="46"/>
      <c r="F104" s="48"/>
      <c r="G104" s="48"/>
      <c r="H104" s="59"/>
      <c r="I104" s="31">
        <f t="shared" si="1"/>
        <v>0</v>
      </c>
      <c r="J104" s="64"/>
      <c r="K104" s="59"/>
      <c r="L104" s="37">
        <f t="shared" si="9"/>
        <v>0</v>
      </c>
      <c r="M104" s="37">
        <f t="shared" si="10"/>
        <v>0</v>
      </c>
      <c r="N104" s="38">
        <f t="shared" si="11"/>
        <v>0</v>
      </c>
      <c r="O104" s="39">
        <f t="shared" si="5"/>
        <v>0</v>
      </c>
    </row>
    <row r="105" spans="1:15" ht="15.75" customHeight="1" x14ac:dyDescent="0.3">
      <c r="A105" s="51"/>
      <c r="B105" s="51"/>
      <c r="C105" s="51"/>
      <c r="D105" s="51"/>
      <c r="E105" s="46"/>
      <c r="F105" s="48"/>
      <c r="G105" s="48"/>
      <c r="H105" s="59"/>
      <c r="I105" s="31">
        <f t="shared" si="1"/>
        <v>0</v>
      </c>
      <c r="J105" s="64"/>
      <c r="K105" s="59"/>
      <c r="L105" s="37">
        <f t="shared" si="9"/>
        <v>0</v>
      </c>
      <c r="M105" s="37">
        <f t="shared" si="10"/>
        <v>0</v>
      </c>
      <c r="N105" s="38">
        <f t="shared" si="11"/>
        <v>0</v>
      </c>
      <c r="O105" s="39">
        <f t="shared" si="5"/>
        <v>0</v>
      </c>
    </row>
    <row r="106" spans="1:15" ht="15.75" customHeight="1" x14ac:dyDescent="0.3">
      <c r="A106" s="51"/>
      <c r="B106" s="51"/>
      <c r="C106" s="51"/>
      <c r="D106" s="51"/>
      <c r="E106" s="46"/>
      <c r="F106" s="47"/>
      <c r="G106" s="48"/>
      <c r="H106" s="45"/>
      <c r="I106" s="31">
        <f t="shared" si="1"/>
        <v>0</v>
      </c>
      <c r="J106" s="64"/>
      <c r="K106" s="59"/>
      <c r="L106" s="37">
        <f t="shared" si="9"/>
        <v>0</v>
      </c>
      <c r="M106" s="37">
        <f t="shared" si="10"/>
        <v>0</v>
      </c>
      <c r="N106" s="38">
        <f t="shared" si="11"/>
        <v>0</v>
      </c>
      <c r="O106" s="39">
        <f t="shared" si="5"/>
        <v>0</v>
      </c>
    </row>
    <row r="107" spans="1:15" ht="15.75" customHeight="1" x14ac:dyDescent="0.3">
      <c r="A107" s="51"/>
      <c r="B107" s="51"/>
      <c r="C107" s="51"/>
      <c r="D107" s="51"/>
      <c r="E107" s="56"/>
      <c r="F107" s="47"/>
      <c r="G107" s="48"/>
      <c r="H107" s="45"/>
      <c r="I107" s="31">
        <f t="shared" si="1"/>
        <v>0</v>
      </c>
      <c r="J107" s="64"/>
      <c r="K107" s="59"/>
      <c r="L107" s="37">
        <f t="shared" si="9"/>
        <v>0</v>
      </c>
      <c r="M107" s="37">
        <f t="shared" si="10"/>
        <v>0</v>
      </c>
      <c r="N107" s="38">
        <f t="shared" si="11"/>
        <v>0</v>
      </c>
      <c r="O107" s="39">
        <f t="shared" si="5"/>
        <v>0</v>
      </c>
    </row>
    <row r="108" spans="1:15" ht="15.75" customHeight="1" x14ac:dyDescent="0.3">
      <c r="A108" s="51"/>
      <c r="B108" s="51"/>
      <c r="C108" s="51"/>
      <c r="D108" s="51"/>
      <c r="E108" s="56"/>
      <c r="F108" s="47"/>
      <c r="G108" s="48"/>
      <c r="H108" s="45"/>
      <c r="I108" s="31">
        <f t="shared" si="1"/>
        <v>0</v>
      </c>
      <c r="J108" s="64"/>
      <c r="K108" s="59"/>
      <c r="L108" s="37">
        <f t="shared" si="9"/>
        <v>0</v>
      </c>
      <c r="M108" s="37">
        <f t="shared" si="10"/>
        <v>0</v>
      </c>
      <c r="N108" s="38">
        <f t="shared" si="11"/>
        <v>0</v>
      </c>
      <c r="O108" s="39">
        <f t="shared" si="5"/>
        <v>0</v>
      </c>
    </row>
    <row r="109" spans="1:15" ht="15.75" customHeight="1" x14ac:dyDescent="0.3">
      <c r="A109" s="51"/>
      <c r="B109" s="51"/>
      <c r="C109" s="51"/>
      <c r="D109" s="51"/>
      <c r="E109" s="46"/>
      <c r="F109" s="47"/>
      <c r="G109" s="48"/>
      <c r="H109" s="45"/>
      <c r="I109" s="31">
        <f t="shared" si="1"/>
        <v>0</v>
      </c>
      <c r="J109" s="64"/>
      <c r="K109" s="59"/>
      <c r="L109" s="37">
        <f t="shared" si="9"/>
        <v>0</v>
      </c>
      <c r="M109" s="37">
        <f t="shared" si="10"/>
        <v>0</v>
      </c>
      <c r="N109" s="38">
        <f t="shared" si="11"/>
        <v>0</v>
      </c>
      <c r="O109" s="39">
        <f t="shared" si="5"/>
        <v>0</v>
      </c>
    </row>
    <row r="110" spans="1:15" ht="15.75" customHeight="1" x14ac:dyDescent="0.3">
      <c r="A110" s="51"/>
      <c r="B110" s="51"/>
      <c r="C110" s="51"/>
      <c r="D110" s="51"/>
      <c r="E110" s="46"/>
      <c r="F110" s="47"/>
      <c r="G110" s="48"/>
      <c r="H110" s="45"/>
      <c r="I110" s="31">
        <f t="shared" si="1"/>
        <v>0</v>
      </c>
      <c r="J110" s="64"/>
      <c r="K110" s="59"/>
      <c r="L110" s="37">
        <f t="shared" si="9"/>
        <v>0</v>
      </c>
      <c r="M110" s="37">
        <f t="shared" si="10"/>
        <v>0</v>
      </c>
      <c r="N110" s="38">
        <f t="shared" si="11"/>
        <v>0</v>
      </c>
      <c r="O110" s="39">
        <f t="shared" si="5"/>
        <v>0</v>
      </c>
    </row>
    <row r="111" spans="1:15" ht="15.75" customHeight="1" x14ac:dyDescent="0.3">
      <c r="A111" s="51"/>
      <c r="B111" s="51"/>
      <c r="C111" s="51"/>
      <c r="D111" s="51"/>
      <c r="E111" s="46"/>
      <c r="F111" s="47"/>
      <c r="G111" s="48"/>
      <c r="H111" s="45"/>
      <c r="I111" s="31">
        <f t="shared" si="1"/>
        <v>0</v>
      </c>
      <c r="J111" s="64"/>
      <c r="K111" s="59"/>
      <c r="L111" s="37">
        <f t="shared" si="9"/>
        <v>0</v>
      </c>
      <c r="M111" s="37">
        <f t="shared" si="10"/>
        <v>0</v>
      </c>
      <c r="N111" s="38">
        <f t="shared" si="11"/>
        <v>0</v>
      </c>
      <c r="O111" s="39">
        <f t="shared" si="5"/>
        <v>0</v>
      </c>
    </row>
    <row r="112" spans="1:15" ht="15.75" customHeight="1" x14ac:dyDescent="0.3">
      <c r="A112" s="51"/>
      <c r="B112" s="51"/>
      <c r="C112" s="51"/>
      <c r="D112" s="51"/>
      <c r="E112" s="56"/>
      <c r="F112" s="47"/>
      <c r="G112" s="48"/>
      <c r="H112" s="45"/>
      <c r="I112" s="31">
        <f t="shared" si="1"/>
        <v>0</v>
      </c>
      <c r="J112" s="64"/>
      <c r="K112" s="59"/>
      <c r="L112" s="37">
        <f t="shared" si="9"/>
        <v>0</v>
      </c>
      <c r="M112" s="37">
        <f t="shared" si="10"/>
        <v>0</v>
      </c>
      <c r="N112" s="38">
        <f t="shared" si="11"/>
        <v>0</v>
      </c>
      <c r="O112" s="39">
        <f t="shared" si="5"/>
        <v>0</v>
      </c>
    </row>
    <row r="113" spans="1:15" ht="15.75" customHeight="1" x14ac:dyDescent="0.3">
      <c r="A113" s="51"/>
      <c r="B113" s="51"/>
      <c r="C113" s="51"/>
      <c r="D113" s="51"/>
      <c r="E113" s="56"/>
      <c r="F113" s="47"/>
      <c r="G113" s="48"/>
      <c r="H113" s="45"/>
      <c r="I113" s="31">
        <f t="shared" si="1"/>
        <v>0</v>
      </c>
      <c r="J113" s="64"/>
      <c r="K113" s="59"/>
      <c r="L113" s="37">
        <f t="shared" si="9"/>
        <v>0</v>
      </c>
      <c r="M113" s="37">
        <f t="shared" si="10"/>
        <v>0</v>
      </c>
      <c r="N113" s="38">
        <f t="shared" si="11"/>
        <v>0</v>
      </c>
      <c r="O113" s="39">
        <f t="shared" si="5"/>
        <v>0</v>
      </c>
    </row>
    <row r="114" spans="1:15" ht="15.75" customHeight="1" x14ac:dyDescent="0.3">
      <c r="A114" s="51"/>
      <c r="B114" s="51"/>
      <c r="C114" s="51"/>
      <c r="D114" s="51"/>
      <c r="E114" s="26" t="s">
        <v>76</v>
      </c>
      <c r="F114" s="27"/>
      <c r="G114" s="27"/>
      <c r="H114" s="28"/>
      <c r="I114" s="31">
        <f t="shared" si="1"/>
        <v>0</v>
      </c>
      <c r="J114" s="64"/>
      <c r="K114" s="59"/>
      <c r="L114" s="37">
        <f t="shared" si="9"/>
        <v>0</v>
      </c>
      <c r="M114" s="37">
        <f t="shared" si="10"/>
        <v>0</v>
      </c>
      <c r="N114" s="38">
        <f t="shared" si="11"/>
        <v>0</v>
      </c>
      <c r="O114" s="39">
        <f t="shared" si="5"/>
        <v>0</v>
      </c>
    </row>
    <row r="115" spans="1:15" ht="15.75" customHeight="1" x14ac:dyDescent="0.3">
      <c r="A115" s="51"/>
      <c r="B115" s="51"/>
      <c r="C115" s="51"/>
      <c r="D115" s="51"/>
      <c r="E115" s="46" t="s">
        <v>125</v>
      </c>
      <c r="F115" s="48">
        <v>65</v>
      </c>
      <c r="G115" s="48">
        <v>1</v>
      </c>
      <c r="H115" s="59">
        <v>1</v>
      </c>
      <c r="I115" s="31">
        <f t="shared" si="1"/>
        <v>65</v>
      </c>
      <c r="J115" s="64"/>
      <c r="K115" s="59"/>
      <c r="L115" s="37">
        <f t="shared" si="9"/>
        <v>0</v>
      </c>
      <c r="M115" s="37">
        <f t="shared" si="10"/>
        <v>0</v>
      </c>
      <c r="N115" s="38">
        <f t="shared" si="11"/>
        <v>0</v>
      </c>
      <c r="O115" s="39">
        <f t="shared" si="5"/>
        <v>0</v>
      </c>
    </row>
    <row r="116" spans="1:15" ht="15.75" customHeight="1" x14ac:dyDescent="0.3">
      <c r="A116" s="51"/>
      <c r="B116" s="51"/>
      <c r="C116" s="51"/>
      <c r="D116" s="51"/>
      <c r="E116" s="46" t="s">
        <v>126</v>
      </c>
      <c r="F116" s="47">
        <v>11.5</v>
      </c>
      <c r="G116" s="48">
        <v>1</v>
      </c>
      <c r="H116" s="45">
        <v>1</v>
      </c>
      <c r="I116" s="31">
        <f t="shared" si="1"/>
        <v>11.5</v>
      </c>
      <c r="J116" s="64"/>
      <c r="K116" s="59"/>
      <c r="L116" s="37">
        <f t="shared" si="9"/>
        <v>0</v>
      </c>
      <c r="M116" s="37">
        <f t="shared" si="10"/>
        <v>0</v>
      </c>
      <c r="N116" s="38">
        <f t="shared" si="11"/>
        <v>0</v>
      </c>
      <c r="O116" s="39">
        <f t="shared" si="5"/>
        <v>0</v>
      </c>
    </row>
    <row r="117" spans="1:15" ht="15.75" customHeight="1" x14ac:dyDescent="0.3">
      <c r="A117" s="51"/>
      <c r="B117" s="51"/>
      <c r="C117" s="51"/>
      <c r="D117" s="51"/>
      <c r="E117" s="46" t="s">
        <v>78</v>
      </c>
      <c r="F117" s="48">
        <v>3.7</v>
      </c>
      <c r="G117" s="48">
        <v>1</v>
      </c>
      <c r="H117" s="59">
        <v>1</v>
      </c>
      <c r="I117" s="31">
        <f t="shared" si="1"/>
        <v>3.7</v>
      </c>
      <c r="J117" s="64"/>
      <c r="K117" s="59"/>
      <c r="L117" s="37">
        <f t="shared" si="9"/>
        <v>0</v>
      </c>
      <c r="M117" s="37">
        <f t="shared" si="10"/>
        <v>0</v>
      </c>
      <c r="N117" s="38">
        <f t="shared" si="11"/>
        <v>0</v>
      </c>
      <c r="O117" s="39">
        <f t="shared" si="5"/>
        <v>0</v>
      </c>
    </row>
    <row r="118" spans="1:15" ht="15.75" customHeight="1" x14ac:dyDescent="0.3">
      <c r="A118" s="51"/>
      <c r="B118" s="51"/>
      <c r="C118" s="51"/>
      <c r="D118" s="51"/>
      <c r="E118" s="46" t="s">
        <v>127</v>
      </c>
      <c r="F118" s="47">
        <v>3.7</v>
      </c>
      <c r="G118" s="48">
        <v>1</v>
      </c>
      <c r="H118" s="45">
        <v>1</v>
      </c>
      <c r="I118" s="31">
        <f t="shared" si="1"/>
        <v>3.7</v>
      </c>
      <c r="J118" s="64"/>
      <c r="K118" s="59"/>
      <c r="L118" s="37">
        <f t="shared" si="9"/>
        <v>0</v>
      </c>
      <c r="M118" s="37">
        <f t="shared" si="10"/>
        <v>0</v>
      </c>
      <c r="N118" s="38">
        <f t="shared" si="11"/>
        <v>0</v>
      </c>
      <c r="O118" s="39">
        <f t="shared" si="5"/>
        <v>0</v>
      </c>
    </row>
    <row r="119" spans="1:15" ht="15.75" customHeight="1" x14ac:dyDescent="0.3">
      <c r="A119" s="51"/>
      <c r="B119" s="51"/>
      <c r="C119" s="51"/>
      <c r="D119" s="51"/>
      <c r="E119" s="56"/>
      <c r="F119" s="47"/>
      <c r="G119" s="48"/>
      <c r="H119" s="45"/>
      <c r="I119" s="31">
        <f t="shared" si="1"/>
        <v>0</v>
      </c>
      <c r="J119" s="64"/>
      <c r="K119" s="59"/>
      <c r="L119" s="37">
        <f t="shared" si="9"/>
        <v>0</v>
      </c>
      <c r="M119" s="37">
        <f t="shared" si="10"/>
        <v>0</v>
      </c>
      <c r="N119" s="38">
        <f t="shared" si="11"/>
        <v>0</v>
      </c>
      <c r="O119" s="39">
        <f t="shared" si="5"/>
        <v>0</v>
      </c>
    </row>
    <row r="120" spans="1:15" ht="15.75" customHeight="1" x14ac:dyDescent="0.3">
      <c r="A120" s="51"/>
      <c r="B120" s="51"/>
      <c r="C120" s="51"/>
      <c r="D120" s="51"/>
      <c r="E120" s="56"/>
      <c r="F120" s="47"/>
      <c r="G120" s="48"/>
      <c r="H120" s="45"/>
      <c r="I120" s="31">
        <f t="shared" si="1"/>
        <v>0</v>
      </c>
      <c r="J120" s="64"/>
      <c r="K120" s="59"/>
      <c r="L120" s="37">
        <f t="shared" si="9"/>
        <v>0</v>
      </c>
      <c r="M120" s="37">
        <f t="shared" si="10"/>
        <v>0</v>
      </c>
      <c r="N120" s="38">
        <f t="shared" si="11"/>
        <v>0</v>
      </c>
      <c r="O120" s="39">
        <f t="shared" si="5"/>
        <v>0</v>
      </c>
    </row>
    <row r="121" spans="1:15" ht="15.75" customHeight="1" x14ac:dyDescent="0.3">
      <c r="A121" s="51"/>
      <c r="B121" s="51"/>
      <c r="C121" s="51"/>
      <c r="D121" s="51"/>
      <c r="E121" s="56"/>
      <c r="F121" s="47"/>
      <c r="G121" s="48"/>
      <c r="H121" s="45"/>
      <c r="I121" s="31">
        <f t="shared" si="1"/>
        <v>0</v>
      </c>
      <c r="J121" s="64"/>
      <c r="K121" s="59"/>
      <c r="L121" s="37">
        <f t="shared" si="9"/>
        <v>0</v>
      </c>
      <c r="M121" s="37">
        <f t="shared" si="10"/>
        <v>0</v>
      </c>
      <c r="N121" s="38">
        <f t="shared" si="11"/>
        <v>0</v>
      </c>
      <c r="O121" s="39">
        <f t="shared" si="5"/>
        <v>0</v>
      </c>
    </row>
    <row r="122" spans="1:15" ht="15.75" customHeight="1" x14ac:dyDescent="0.3">
      <c r="A122" s="51"/>
      <c r="B122" s="51"/>
      <c r="C122" s="51"/>
      <c r="D122" s="51"/>
      <c r="E122" s="56"/>
      <c r="F122" s="47"/>
      <c r="G122" s="48"/>
      <c r="H122" s="45"/>
      <c r="I122" s="31">
        <f t="shared" si="1"/>
        <v>0</v>
      </c>
      <c r="J122" s="64"/>
      <c r="K122" s="59"/>
      <c r="L122" s="37">
        <f t="shared" si="9"/>
        <v>0</v>
      </c>
      <c r="M122" s="37">
        <f t="shared" si="10"/>
        <v>0</v>
      </c>
      <c r="N122" s="38">
        <f t="shared" si="11"/>
        <v>0</v>
      </c>
      <c r="O122" s="39">
        <f t="shared" si="5"/>
        <v>0</v>
      </c>
    </row>
    <row r="123" spans="1:15" ht="15.75" customHeight="1" x14ac:dyDescent="0.3">
      <c r="A123" s="51"/>
      <c r="B123" s="51"/>
      <c r="C123" s="51"/>
      <c r="D123" s="51"/>
      <c r="E123" s="56"/>
      <c r="F123" s="48"/>
      <c r="G123" s="48"/>
      <c r="H123" s="59"/>
      <c r="I123" s="31">
        <f t="shared" si="1"/>
        <v>0</v>
      </c>
      <c r="J123" s="64"/>
      <c r="K123" s="59"/>
      <c r="L123" s="37">
        <f t="shared" si="9"/>
        <v>0</v>
      </c>
      <c r="M123" s="37">
        <f t="shared" si="10"/>
        <v>0</v>
      </c>
      <c r="N123" s="38">
        <f t="shared" si="11"/>
        <v>0</v>
      </c>
      <c r="O123" s="39">
        <f t="shared" si="5"/>
        <v>0</v>
      </c>
    </row>
    <row r="124" spans="1:15" ht="15.75" customHeight="1" x14ac:dyDescent="0.3">
      <c r="A124" s="51"/>
      <c r="B124" s="51"/>
      <c r="C124" s="51"/>
      <c r="D124" s="51"/>
      <c r="E124" s="56"/>
      <c r="F124" s="48"/>
      <c r="G124" s="48"/>
      <c r="H124" s="59"/>
      <c r="I124" s="31">
        <f t="shared" si="1"/>
        <v>0</v>
      </c>
      <c r="J124" s="64"/>
      <c r="K124" s="59"/>
      <c r="L124" s="37">
        <f t="shared" si="9"/>
        <v>0</v>
      </c>
      <c r="M124" s="37">
        <f t="shared" si="10"/>
        <v>0</v>
      </c>
      <c r="N124" s="38">
        <f t="shared" si="11"/>
        <v>0</v>
      </c>
      <c r="O124" s="39">
        <f t="shared" si="5"/>
        <v>0</v>
      </c>
    </row>
    <row r="125" spans="1:15" ht="15.75" customHeight="1" x14ac:dyDescent="0.3">
      <c r="A125" s="51"/>
      <c r="B125" s="51"/>
      <c r="C125" s="51"/>
      <c r="D125" s="51"/>
      <c r="E125" s="46"/>
      <c r="F125" s="48"/>
      <c r="G125" s="48"/>
      <c r="H125" s="59"/>
      <c r="I125" s="31">
        <f t="shared" si="1"/>
        <v>0</v>
      </c>
      <c r="J125" s="64"/>
      <c r="K125" s="59"/>
      <c r="L125" s="37">
        <f t="shared" si="9"/>
        <v>0</v>
      </c>
      <c r="M125" s="37">
        <f t="shared" si="10"/>
        <v>0</v>
      </c>
      <c r="N125" s="38">
        <f t="shared" si="11"/>
        <v>0</v>
      </c>
      <c r="O125" s="39">
        <f t="shared" si="5"/>
        <v>0</v>
      </c>
    </row>
    <row r="126" spans="1:15" ht="15.75" customHeight="1" x14ac:dyDescent="0.3">
      <c r="A126" s="51"/>
      <c r="B126" s="51"/>
      <c r="C126" s="51"/>
      <c r="D126" s="51"/>
      <c r="E126" s="46"/>
      <c r="F126" s="48"/>
      <c r="G126" s="48"/>
      <c r="H126" s="59"/>
      <c r="I126" s="31">
        <f t="shared" si="1"/>
        <v>0</v>
      </c>
      <c r="J126" s="64"/>
      <c r="K126" s="59"/>
      <c r="L126" s="37">
        <f t="shared" si="9"/>
        <v>0</v>
      </c>
      <c r="M126" s="37">
        <f t="shared" si="10"/>
        <v>0</v>
      </c>
      <c r="N126" s="38">
        <f t="shared" si="11"/>
        <v>0</v>
      </c>
      <c r="O126" s="39">
        <f t="shared" si="5"/>
        <v>0</v>
      </c>
    </row>
    <row r="127" spans="1:15" ht="15.75" customHeight="1" x14ac:dyDescent="0.3">
      <c r="A127" s="51"/>
      <c r="B127" s="51"/>
      <c r="C127" s="51"/>
      <c r="D127" s="51"/>
      <c r="E127" s="46"/>
      <c r="F127" s="47"/>
      <c r="G127" s="48"/>
      <c r="H127" s="45"/>
      <c r="I127" s="31">
        <f t="shared" si="1"/>
        <v>0</v>
      </c>
      <c r="J127" s="64"/>
      <c r="K127" s="59"/>
      <c r="L127" s="37">
        <f t="shared" si="9"/>
        <v>0</v>
      </c>
      <c r="M127" s="37">
        <f t="shared" si="10"/>
        <v>0</v>
      </c>
      <c r="N127" s="38">
        <f t="shared" si="11"/>
        <v>0</v>
      </c>
      <c r="O127" s="39">
        <f t="shared" si="5"/>
        <v>0</v>
      </c>
    </row>
    <row r="128" spans="1:15" ht="15.75" customHeight="1" x14ac:dyDescent="0.3">
      <c r="A128" s="51"/>
      <c r="B128" s="51"/>
      <c r="C128" s="51"/>
      <c r="D128" s="51"/>
      <c r="E128" s="56"/>
      <c r="F128" s="47"/>
      <c r="G128" s="48"/>
      <c r="H128" s="45"/>
      <c r="I128" s="31">
        <f t="shared" si="1"/>
        <v>0</v>
      </c>
      <c r="J128" s="64"/>
      <c r="K128" s="59"/>
      <c r="L128" s="37">
        <f t="shared" si="9"/>
        <v>0</v>
      </c>
      <c r="M128" s="37">
        <f t="shared" si="10"/>
        <v>0</v>
      </c>
      <c r="N128" s="38">
        <f t="shared" si="11"/>
        <v>0</v>
      </c>
      <c r="O128" s="39">
        <f t="shared" si="5"/>
        <v>0</v>
      </c>
    </row>
    <row r="129" spans="1:15" ht="15.75" customHeight="1" x14ac:dyDescent="0.3">
      <c r="A129" s="51"/>
      <c r="B129" s="51"/>
      <c r="C129" s="51"/>
      <c r="D129" s="51"/>
      <c r="E129" s="56"/>
      <c r="F129" s="47"/>
      <c r="G129" s="48"/>
      <c r="H129" s="45"/>
      <c r="I129" s="31">
        <f t="shared" si="1"/>
        <v>0</v>
      </c>
      <c r="J129" s="64"/>
      <c r="K129" s="59"/>
      <c r="L129" s="37">
        <f t="shared" si="9"/>
        <v>0</v>
      </c>
      <c r="M129" s="37">
        <f t="shared" si="10"/>
        <v>0</v>
      </c>
      <c r="N129" s="38">
        <f t="shared" si="11"/>
        <v>0</v>
      </c>
      <c r="O129" s="39">
        <f t="shared" si="5"/>
        <v>0</v>
      </c>
    </row>
    <row r="130" spans="1:15" ht="15.75" customHeight="1" x14ac:dyDescent="0.3">
      <c r="A130" s="51"/>
      <c r="B130" s="51"/>
      <c r="C130" s="51"/>
      <c r="D130" s="51"/>
      <c r="E130" s="46"/>
      <c r="F130" s="47"/>
      <c r="G130" s="48"/>
      <c r="H130" s="45"/>
      <c r="I130" s="31">
        <f t="shared" si="1"/>
        <v>0</v>
      </c>
      <c r="J130" s="64"/>
      <c r="K130" s="59"/>
      <c r="L130" s="37">
        <f t="shared" si="9"/>
        <v>0</v>
      </c>
      <c r="M130" s="37">
        <f t="shared" si="10"/>
        <v>0</v>
      </c>
      <c r="N130" s="38">
        <f t="shared" si="11"/>
        <v>0</v>
      </c>
      <c r="O130" s="39">
        <f t="shared" si="5"/>
        <v>0</v>
      </c>
    </row>
    <row r="131" spans="1:15" ht="15.75" customHeight="1" x14ac:dyDescent="0.3">
      <c r="A131" s="50"/>
      <c r="B131" s="50"/>
      <c r="C131" s="50"/>
      <c r="D131" s="50"/>
      <c r="E131" s="46"/>
      <c r="F131" s="47"/>
      <c r="G131" s="48"/>
      <c r="H131" s="45"/>
      <c r="I131" s="31">
        <f t="shared" si="1"/>
        <v>0</v>
      </c>
      <c r="J131" s="64"/>
      <c r="K131" s="59"/>
      <c r="L131" s="37">
        <f t="shared" si="9"/>
        <v>0</v>
      </c>
      <c r="M131" s="37">
        <f t="shared" si="10"/>
        <v>0</v>
      </c>
      <c r="N131" s="38">
        <f t="shared" si="11"/>
        <v>0</v>
      </c>
      <c r="O131" s="39">
        <f t="shared" si="5"/>
        <v>0</v>
      </c>
    </row>
    <row r="132" spans="1:15" ht="15.75" customHeight="1" x14ac:dyDescent="0.3">
      <c r="A132" s="50"/>
      <c r="B132" s="50"/>
      <c r="C132" s="50"/>
      <c r="D132" s="50"/>
      <c r="E132" s="46"/>
      <c r="F132" s="47"/>
      <c r="G132" s="48"/>
      <c r="H132" s="45"/>
      <c r="I132" s="31">
        <f t="shared" si="1"/>
        <v>0</v>
      </c>
      <c r="J132" s="64"/>
      <c r="K132" s="59"/>
      <c r="L132" s="37">
        <f t="shared" si="9"/>
        <v>0</v>
      </c>
      <c r="M132" s="37">
        <f t="shared" si="10"/>
        <v>0</v>
      </c>
      <c r="N132" s="38">
        <f t="shared" si="11"/>
        <v>0</v>
      </c>
      <c r="O132" s="39">
        <f t="shared" si="5"/>
        <v>0</v>
      </c>
    </row>
    <row r="133" spans="1:15" ht="15.75" customHeight="1" x14ac:dyDescent="0.3">
      <c r="A133" s="50"/>
      <c r="B133" s="50"/>
      <c r="C133" s="50"/>
      <c r="D133" s="50"/>
      <c r="E133" s="56"/>
      <c r="F133" s="47"/>
      <c r="G133" s="48"/>
      <c r="H133" s="45"/>
      <c r="I133" s="31">
        <f t="shared" si="1"/>
        <v>0</v>
      </c>
      <c r="J133" s="64"/>
      <c r="K133" s="59"/>
      <c r="L133" s="37">
        <f t="shared" si="9"/>
        <v>0</v>
      </c>
      <c r="M133" s="37">
        <f t="shared" si="10"/>
        <v>0</v>
      </c>
      <c r="N133" s="38">
        <f t="shared" si="11"/>
        <v>0</v>
      </c>
      <c r="O133" s="39">
        <f t="shared" si="5"/>
        <v>0</v>
      </c>
    </row>
    <row r="134" spans="1:15" ht="15.75" customHeight="1" x14ac:dyDescent="0.3">
      <c r="A134" s="50"/>
      <c r="B134" s="50"/>
      <c r="C134" s="50"/>
      <c r="D134" s="50"/>
      <c r="E134" s="56"/>
      <c r="F134" s="47"/>
      <c r="G134" s="48"/>
      <c r="H134" s="45"/>
      <c r="I134" s="31">
        <f t="shared" si="1"/>
        <v>0</v>
      </c>
      <c r="J134" s="64"/>
      <c r="K134" s="59"/>
      <c r="L134" s="37">
        <f t="shared" si="9"/>
        <v>0</v>
      </c>
      <c r="M134" s="37">
        <f t="shared" si="10"/>
        <v>0</v>
      </c>
      <c r="N134" s="38">
        <f t="shared" si="11"/>
        <v>0</v>
      </c>
      <c r="O134" s="39">
        <f t="shared" si="5"/>
        <v>0</v>
      </c>
    </row>
    <row r="135" spans="1:15" ht="15.75" customHeight="1" x14ac:dyDescent="0.3">
      <c r="A135" s="50"/>
      <c r="B135" s="50"/>
      <c r="C135" s="50"/>
      <c r="D135" s="50"/>
      <c r="E135" s="26" t="s">
        <v>77</v>
      </c>
      <c r="F135" s="27"/>
      <c r="G135" s="27"/>
      <c r="H135" s="28"/>
      <c r="I135" s="31">
        <f t="shared" si="1"/>
        <v>0</v>
      </c>
      <c r="J135" s="64"/>
      <c r="K135" s="59"/>
      <c r="L135" s="37">
        <f t="shared" si="9"/>
        <v>0</v>
      </c>
      <c r="M135" s="37">
        <f t="shared" si="10"/>
        <v>0</v>
      </c>
      <c r="N135" s="38">
        <f t="shared" si="11"/>
        <v>0</v>
      </c>
      <c r="O135" s="39">
        <f t="shared" si="5"/>
        <v>0</v>
      </c>
    </row>
    <row r="136" spans="1:15" ht="15.75" customHeight="1" x14ac:dyDescent="0.3">
      <c r="A136" s="50"/>
      <c r="B136" s="50"/>
      <c r="C136" s="50"/>
      <c r="D136" s="50"/>
      <c r="E136" s="46"/>
      <c r="F136" s="47"/>
      <c r="G136" s="48"/>
      <c r="H136" s="45"/>
      <c r="I136" s="31">
        <f t="shared" si="1"/>
        <v>0</v>
      </c>
      <c r="J136" s="64"/>
      <c r="K136" s="59"/>
      <c r="L136" s="37">
        <f t="shared" si="9"/>
        <v>0</v>
      </c>
      <c r="M136" s="37">
        <f t="shared" si="10"/>
        <v>0</v>
      </c>
      <c r="N136" s="38">
        <f t="shared" si="11"/>
        <v>0</v>
      </c>
      <c r="O136" s="39">
        <f t="shared" si="5"/>
        <v>0</v>
      </c>
    </row>
    <row r="137" spans="1:15" ht="15.75" customHeight="1" x14ac:dyDescent="0.3">
      <c r="A137" s="50"/>
      <c r="B137" s="50"/>
      <c r="C137" s="50"/>
      <c r="D137" s="50"/>
      <c r="E137" s="46"/>
      <c r="F137" s="47"/>
      <c r="G137" s="48"/>
      <c r="H137" s="45"/>
      <c r="I137" s="31">
        <f t="shared" si="1"/>
        <v>0</v>
      </c>
      <c r="J137" s="64"/>
      <c r="K137" s="59"/>
      <c r="L137" s="37">
        <f t="shared" si="9"/>
        <v>0</v>
      </c>
      <c r="M137" s="37">
        <f t="shared" si="10"/>
        <v>0</v>
      </c>
      <c r="N137" s="38">
        <f t="shared" si="11"/>
        <v>0</v>
      </c>
      <c r="O137" s="39">
        <f t="shared" si="5"/>
        <v>0</v>
      </c>
    </row>
    <row r="138" spans="1:15" ht="15.75" customHeight="1" x14ac:dyDescent="0.3">
      <c r="A138" s="50"/>
      <c r="B138" s="50"/>
      <c r="C138" s="50"/>
      <c r="D138" s="50"/>
      <c r="E138" s="46"/>
      <c r="F138" s="47"/>
      <c r="G138" s="48"/>
      <c r="H138" s="45"/>
      <c r="I138" s="31">
        <f t="shared" si="1"/>
        <v>0</v>
      </c>
      <c r="J138" s="64"/>
      <c r="K138" s="59"/>
      <c r="L138" s="37">
        <f t="shared" si="9"/>
        <v>0</v>
      </c>
      <c r="M138" s="37">
        <f t="shared" si="10"/>
        <v>0</v>
      </c>
      <c r="N138" s="38">
        <f t="shared" si="11"/>
        <v>0</v>
      </c>
      <c r="O138" s="39">
        <f t="shared" si="5"/>
        <v>0</v>
      </c>
    </row>
    <row r="139" spans="1:15" ht="15.75" customHeight="1" x14ac:dyDescent="0.3">
      <c r="A139" s="50"/>
      <c r="B139" s="50"/>
      <c r="C139" s="50"/>
      <c r="D139" s="50"/>
      <c r="E139" s="56"/>
      <c r="F139" s="47"/>
      <c r="G139" s="48"/>
      <c r="H139" s="45"/>
      <c r="I139" s="31">
        <f t="shared" si="1"/>
        <v>0</v>
      </c>
      <c r="J139" s="64"/>
      <c r="K139" s="59"/>
      <c r="L139" s="37">
        <f t="shared" si="9"/>
        <v>0</v>
      </c>
      <c r="M139" s="37">
        <f t="shared" si="10"/>
        <v>0</v>
      </c>
      <c r="N139" s="38">
        <f t="shared" si="11"/>
        <v>0</v>
      </c>
      <c r="O139" s="39">
        <f t="shared" si="5"/>
        <v>0</v>
      </c>
    </row>
    <row r="140" spans="1:15" ht="15.75" customHeight="1" x14ac:dyDescent="0.3">
      <c r="A140" s="50"/>
      <c r="B140" s="50"/>
      <c r="C140" s="50"/>
      <c r="D140" s="50"/>
      <c r="E140" s="56"/>
      <c r="F140" s="47"/>
      <c r="G140" s="48"/>
      <c r="H140" s="45"/>
      <c r="I140" s="31">
        <f t="shared" si="1"/>
        <v>0</v>
      </c>
      <c r="J140" s="64"/>
      <c r="K140" s="59"/>
      <c r="L140" s="37">
        <f t="shared" si="9"/>
        <v>0</v>
      </c>
      <c r="M140" s="37">
        <f t="shared" si="10"/>
        <v>0</v>
      </c>
      <c r="N140" s="38">
        <f t="shared" si="11"/>
        <v>0</v>
      </c>
      <c r="O140" s="39">
        <f t="shared" si="5"/>
        <v>0</v>
      </c>
    </row>
    <row r="141" spans="1:15" ht="15.75" customHeight="1" x14ac:dyDescent="0.3">
      <c r="A141" s="50"/>
      <c r="B141" s="50"/>
      <c r="C141" s="50"/>
      <c r="D141" s="50"/>
      <c r="E141" s="56"/>
      <c r="F141" s="47"/>
      <c r="G141" s="48"/>
      <c r="H141" s="45"/>
      <c r="I141" s="31">
        <f t="shared" si="1"/>
        <v>0</v>
      </c>
      <c r="J141" s="64"/>
      <c r="K141" s="59"/>
      <c r="L141" s="37">
        <f t="shared" si="9"/>
        <v>0</v>
      </c>
      <c r="M141" s="37">
        <f t="shared" si="10"/>
        <v>0</v>
      </c>
      <c r="N141" s="38">
        <f t="shared" si="11"/>
        <v>0</v>
      </c>
      <c r="O141" s="39">
        <f t="shared" si="5"/>
        <v>0</v>
      </c>
    </row>
    <row r="142" spans="1:15" ht="15.75" customHeight="1" x14ac:dyDescent="0.3">
      <c r="A142" s="50"/>
      <c r="B142" s="50"/>
      <c r="C142" s="50"/>
      <c r="D142" s="50"/>
      <c r="E142" s="56"/>
      <c r="F142" s="47"/>
      <c r="G142" s="48"/>
      <c r="H142" s="45"/>
      <c r="I142" s="31">
        <f t="shared" si="1"/>
        <v>0</v>
      </c>
      <c r="J142" s="64"/>
      <c r="K142" s="59"/>
      <c r="L142" s="37">
        <f t="shared" si="9"/>
        <v>0</v>
      </c>
      <c r="M142" s="37">
        <f t="shared" si="10"/>
        <v>0</v>
      </c>
      <c r="N142" s="38">
        <f t="shared" si="11"/>
        <v>0</v>
      </c>
      <c r="O142" s="39">
        <f t="shared" si="5"/>
        <v>0</v>
      </c>
    </row>
    <row r="143" spans="1:15" ht="15.75" customHeight="1" x14ac:dyDescent="0.3">
      <c r="A143" s="50"/>
      <c r="B143" s="50"/>
      <c r="C143" s="50"/>
      <c r="D143" s="50"/>
      <c r="E143" s="56"/>
      <c r="F143" s="47"/>
      <c r="G143" s="48"/>
      <c r="H143" s="45"/>
      <c r="I143" s="31">
        <f t="shared" si="1"/>
        <v>0</v>
      </c>
      <c r="J143" s="64"/>
      <c r="K143" s="59"/>
      <c r="L143" s="37">
        <f t="shared" si="9"/>
        <v>0</v>
      </c>
      <c r="M143" s="37">
        <f t="shared" si="10"/>
        <v>0</v>
      </c>
      <c r="N143" s="38">
        <f t="shared" si="11"/>
        <v>0</v>
      </c>
      <c r="O143" s="39">
        <f t="shared" si="5"/>
        <v>0</v>
      </c>
    </row>
    <row r="144" spans="1:15" ht="15.75" customHeight="1" x14ac:dyDescent="0.3">
      <c r="A144" s="50"/>
      <c r="B144" s="50"/>
      <c r="C144" s="50"/>
      <c r="D144" s="50"/>
      <c r="E144" s="56"/>
      <c r="F144" s="47"/>
      <c r="G144" s="48"/>
      <c r="H144" s="45"/>
      <c r="I144" s="31">
        <f t="shared" si="1"/>
        <v>0</v>
      </c>
      <c r="J144" s="64"/>
      <c r="K144" s="59"/>
      <c r="L144" s="37">
        <f t="shared" si="9"/>
        <v>0</v>
      </c>
      <c r="M144" s="37">
        <f t="shared" si="10"/>
        <v>0</v>
      </c>
      <c r="N144" s="38">
        <f t="shared" si="11"/>
        <v>0</v>
      </c>
      <c r="O144" s="39">
        <f t="shared" si="5"/>
        <v>0</v>
      </c>
    </row>
    <row r="145" spans="1:15" ht="15.75" customHeight="1" x14ac:dyDescent="0.3">
      <c r="A145" s="50"/>
      <c r="B145" s="50"/>
      <c r="C145" s="50"/>
      <c r="D145" s="50"/>
      <c r="E145" s="56"/>
      <c r="F145" s="47"/>
      <c r="G145" s="48"/>
      <c r="H145" s="45"/>
      <c r="I145" s="31">
        <f t="shared" si="1"/>
        <v>0</v>
      </c>
      <c r="J145" s="64"/>
      <c r="K145" s="59"/>
      <c r="L145" s="37">
        <f t="shared" si="9"/>
        <v>0</v>
      </c>
      <c r="M145" s="37">
        <f t="shared" si="10"/>
        <v>0</v>
      </c>
      <c r="N145" s="38">
        <f t="shared" si="11"/>
        <v>0</v>
      </c>
      <c r="O145" s="39">
        <f t="shared" si="5"/>
        <v>0</v>
      </c>
    </row>
    <row r="146" spans="1:15" ht="15.75" customHeight="1" x14ac:dyDescent="0.3">
      <c r="A146" s="50"/>
      <c r="B146" s="50"/>
      <c r="C146" s="50"/>
      <c r="D146" s="50"/>
      <c r="E146" s="46"/>
      <c r="F146" s="47"/>
      <c r="G146" s="48"/>
      <c r="H146" s="45"/>
      <c r="I146" s="31">
        <f t="shared" si="1"/>
        <v>0</v>
      </c>
      <c r="J146" s="64"/>
      <c r="K146" s="59"/>
      <c r="L146" s="37">
        <f t="shared" si="9"/>
        <v>0</v>
      </c>
      <c r="M146" s="37">
        <f t="shared" si="10"/>
        <v>0</v>
      </c>
      <c r="N146" s="38">
        <f t="shared" si="11"/>
        <v>0</v>
      </c>
      <c r="O146" s="39">
        <f t="shared" si="5"/>
        <v>0</v>
      </c>
    </row>
    <row r="147" spans="1:15" ht="15.75" customHeight="1" x14ac:dyDescent="0.3">
      <c r="A147" s="50"/>
      <c r="B147" s="50"/>
      <c r="C147" s="50"/>
      <c r="D147" s="50"/>
      <c r="E147" s="46"/>
      <c r="F147" s="47"/>
      <c r="G147" s="48"/>
      <c r="H147" s="45"/>
      <c r="I147" s="31">
        <f t="shared" si="1"/>
        <v>0</v>
      </c>
      <c r="J147" s="64"/>
      <c r="K147" s="59"/>
      <c r="L147" s="37">
        <f t="shared" si="9"/>
        <v>0</v>
      </c>
      <c r="M147" s="37">
        <f t="shared" si="10"/>
        <v>0</v>
      </c>
      <c r="N147" s="38">
        <f t="shared" si="11"/>
        <v>0</v>
      </c>
      <c r="O147" s="39">
        <f t="shared" si="5"/>
        <v>0</v>
      </c>
    </row>
    <row r="148" spans="1:15" ht="15.75" customHeight="1" x14ac:dyDescent="0.3">
      <c r="A148" s="50"/>
      <c r="B148" s="50"/>
      <c r="C148" s="50"/>
      <c r="D148" s="50"/>
      <c r="E148" s="46"/>
      <c r="F148" s="47"/>
      <c r="G148" s="48"/>
      <c r="H148" s="45"/>
      <c r="I148" s="31">
        <f t="shared" si="1"/>
        <v>0</v>
      </c>
      <c r="J148" s="64"/>
      <c r="K148" s="59"/>
      <c r="L148" s="37">
        <f t="shared" si="9"/>
        <v>0</v>
      </c>
      <c r="M148" s="37">
        <f t="shared" si="10"/>
        <v>0</v>
      </c>
      <c r="N148" s="38">
        <f t="shared" si="11"/>
        <v>0</v>
      </c>
      <c r="O148" s="39">
        <f t="shared" si="5"/>
        <v>0</v>
      </c>
    </row>
    <row r="149" spans="1:15" ht="15.75" customHeight="1" x14ac:dyDescent="0.3">
      <c r="A149" s="50"/>
      <c r="B149" s="50"/>
      <c r="C149" s="50"/>
      <c r="D149" s="50"/>
      <c r="E149" s="56"/>
      <c r="F149" s="47"/>
      <c r="G149" s="48"/>
      <c r="H149" s="45"/>
      <c r="I149" s="31">
        <f t="shared" si="1"/>
        <v>0</v>
      </c>
      <c r="J149" s="64"/>
      <c r="K149" s="59"/>
      <c r="L149" s="37">
        <f t="shared" si="9"/>
        <v>0</v>
      </c>
      <c r="M149" s="37">
        <f t="shared" si="10"/>
        <v>0</v>
      </c>
      <c r="N149" s="38">
        <f t="shared" si="11"/>
        <v>0</v>
      </c>
      <c r="O149" s="39">
        <f t="shared" si="5"/>
        <v>0</v>
      </c>
    </row>
    <row r="150" spans="1:15" ht="15.75" customHeight="1" x14ac:dyDescent="0.3">
      <c r="A150" s="50"/>
      <c r="B150" s="50"/>
      <c r="C150" s="50"/>
      <c r="D150" s="50"/>
      <c r="E150" s="56"/>
      <c r="F150" s="47"/>
      <c r="G150" s="48"/>
      <c r="H150" s="45"/>
      <c r="I150" s="31">
        <f t="shared" si="1"/>
        <v>0</v>
      </c>
      <c r="J150" s="64"/>
      <c r="K150" s="59"/>
      <c r="L150" s="37">
        <f t="shared" si="9"/>
        <v>0</v>
      </c>
      <c r="M150" s="37">
        <f t="shared" si="10"/>
        <v>0</v>
      </c>
      <c r="N150" s="38">
        <f t="shared" si="11"/>
        <v>0</v>
      </c>
      <c r="O150" s="39">
        <f t="shared" si="5"/>
        <v>0</v>
      </c>
    </row>
    <row r="151" spans="1:15" ht="15.75" customHeight="1" x14ac:dyDescent="0.3">
      <c r="A151" s="50"/>
      <c r="B151" s="50"/>
      <c r="C151" s="50"/>
      <c r="D151" s="50"/>
      <c r="E151" s="46"/>
      <c r="F151" s="47"/>
      <c r="G151" s="48"/>
      <c r="H151" s="45"/>
      <c r="I151" s="31">
        <f t="shared" si="1"/>
        <v>0</v>
      </c>
      <c r="J151" s="64"/>
      <c r="K151" s="59"/>
      <c r="L151" s="37">
        <f t="shared" si="9"/>
        <v>0</v>
      </c>
      <c r="M151" s="37">
        <f t="shared" si="10"/>
        <v>0</v>
      </c>
      <c r="N151" s="38">
        <f t="shared" si="11"/>
        <v>0</v>
      </c>
      <c r="O151" s="39">
        <f t="shared" si="5"/>
        <v>0</v>
      </c>
    </row>
    <row r="152" spans="1:15" ht="15.75" customHeight="1" x14ac:dyDescent="0.3">
      <c r="A152" s="50"/>
      <c r="B152" s="50"/>
      <c r="C152" s="50"/>
      <c r="D152" s="50"/>
      <c r="E152" s="46"/>
      <c r="F152" s="47"/>
      <c r="G152" s="48"/>
      <c r="H152" s="45"/>
      <c r="I152" s="31">
        <f t="shared" si="1"/>
        <v>0</v>
      </c>
      <c r="J152" s="64"/>
      <c r="K152" s="59"/>
      <c r="L152" s="37">
        <f t="shared" si="9"/>
        <v>0</v>
      </c>
      <c r="M152" s="37">
        <f t="shared" si="10"/>
        <v>0</v>
      </c>
      <c r="N152" s="38">
        <f t="shared" si="11"/>
        <v>0</v>
      </c>
      <c r="O152" s="39">
        <f t="shared" si="5"/>
        <v>0</v>
      </c>
    </row>
    <row r="153" spans="1:15" ht="15.75" customHeight="1" x14ac:dyDescent="0.3">
      <c r="A153" s="50"/>
      <c r="B153" s="50"/>
      <c r="C153" s="50"/>
      <c r="D153" s="50"/>
      <c r="E153" s="46"/>
      <c r="F153" s="47"/>
      <c r="G153" s="48"/>
      <c r="H153" s="45"/>
      <c r="I153" s="31">
        <f t="shared" si="1"/>
        <v>0</v>
      </c>
      <c r="J153" s="64"/>
      <c r="K153" s="59"/>
      <c r="L153" s="37">
        <f t="shared" si="9"/>
        <v>0</v>
      </c>
      <c r="M153" s="37">
        <f t="shared" si="10"/>
        <v>0</v>
      </c>
      <c r="N153" s="38">
        <f t="shared" si="11"/>
        <v>0</v>
      </c>
      <c r="O153" s="39">
        <f t="shared" si="5"/>
        <v>0</v>
      </c>
    </row>
    <row r="154" spans="1:15" ht="15.75" customHeight="1" x14ac:dyDescent="0.3">
      <c r="A154" s="50"/>
      <c r="B154" s="50"/>
      <c r="C154" s="50"/>
      <c r="D154" s="50"/>
      <c r="E154" s="56"/>
      <c r="F154" s="47"/>
      <c r="G154" s="48"/>
      <c r="H154" s="45"/>
      <c r="I154" s="31">
        <f t="shared" si="1"/>
        <v>0</v>
      </c>
      <c r="J154" s="64"/>
      <c r="K154" s="59"/>
      <c r="L154" s="37">
        <f t="shared" si="9"/>
        <v>0</v>
      </c>
      <c r="M154" s="37">
        <f t="shared" si="10"/>
        <v>0</v>
      </c>
      <c r="N154" s="38">
        <f t="shared" si="11"/>
        <v>0</v>
      </c>
      <c r="O154" s="39">
        <f t="shared" si="5"/>
        <v>0</v>
      </c>
    </row>
    <row r="155" spans="1:15" ht="15.75" customHeight="1" x14ac:dyDescent="0.3">
      <c r="A155" s="50"/>
      <c r="B155" s="50"/>
      <c r="C155" s="50"/>
      <c r="D155" s="50"/>
      <c r="E155" s="56"/>
      <c r="F155" s="47"/>
      <c r="G155" s="48"/>
      <c r="H155" s="45"/>
      <c r="I155" s="31">
        <f t="shared" si="1"/>
        <v>0</v>
      </c>
      <c r="J155" s="64"/>
      <c r="K155" s="59"/>
      <c r="L155" s="37">
        <f t="shared" si="9"/>
        <v>0</v>
      </c>
      <c r="M155" s="37">
        <f t="shared" si="10"/>
        <v>0</v>
      </c>
      <c r="N155" s="38">
        <f t="shared" si="11"/>
        <v>0</v>
      </c>
      <c r="O155" s="39">
        <f t="shared" si="5"/>
        <v>0</v>
      </c>
    </row>
    <row r="156" spans="1:15" ht="15.75" customHeight="1" x14ac:dyDescent="0.3">
      <c r="A156" s="50"/>
      <c r="B156" s="50"/>
      <c r="C156" s="50"/>
      <c r="D156" s="50"/>
      <c r="E156" s="26" t="s">
        <v>79</v>
      </c>
      <c r="F156" s="27"/>
      <c r="G156" s="27"/>
      <c r="H156" s="28"/>
      <c r="I156" s="31">
        <f t="shared" si="1"/>
        <v>0</v>
      </c>
      <c r="J156" s="64"/>
      <c r="K156" s="59"/>
      <c r="L156" s="37">
        <f t="shared" si="9"/>
        <v>0</v>
      </c>
      <c r="M156" s="37">
        <f t="shared" si="10"/>
        <v>0</v>
      </c>
      <c r="N156" s="38">
        <f t="shared" si="11"/>
        <v>0</v>
      </c>
      <c r="O156" s="39">
        <f t="shared" si="5"/>
        <v>0</v>
      </c>
    </row>
    <row r="157" spans="1:15" ht="15.75" customHeight="1" x14ac:dyDescent="0.3">
      <c r="A157" s="50"/>
      <c r="B157" s="50"/>
      <c r="C157" s="50"/>
      <c r="D157" s="50"/>
      <c r="E157" s="46"/>
      <c r="F157" s="47"/>
      <c r="G157" s="48"/>
      <c r="H157" s="45"/>
      <c r="I157" s="31">
        <f t="shared" si="1"/>
        <v>0</v>
      </c>
      <c r="J157" s="64"/>
      <c r="K157" s="59"/>
      <c r="L157" s="37">
        <f t="shared" si="9"/>
        <v>0</v>
      </c>
      <c r="M157" s="37">
        <f t="shared" si="10"/>
        <v>0</v>
      </c>
      <c r="N157" s="38">
        <f t="shared" si="11"/>
        <v>0</v>
      </c>
      <c r="O157" s="39">
        <f t="shared" si="5"/>
        <v>0</v>
      </c>
    </row>
    <row r="158" spans="1:15" ht="15.75" customHeight="1" x14ac:dyDescent="0.3">
      <c r="A158" s="50"/>
      <c r="B158" s="50"/>
      <c r="C158" s="50"/>
      <c r="D158" s="50"/>
      <c r="E158" s="56"/>
      <c r="F158" s="47"/>
      <c r="G158" s="48"/>
      <c r="H158" s="45"/>
      <c r="I158" s="31">
        <f t="shared" si="1"/>
        <v>0</v>
      </c>
      <c r="J158" s="64"/>
      <c r="K158" s="59"/>
      <c r="L158" s="37">
        <f t="shared" si="9"/>
        <v>0</v>
      </c>
      <c r="M158" s="37">
        <f t="shared" si="10"/>
        <v>0</v>
      </c>
      <c r="N158" s="38">
        <f t="shared" si="11"/>
        <v>0</v>
      </c>
      <c r="O158" s="39">
        <f t="shared" si="5"/>
        <v>0</v>
      </c>
    </row>
    <row r="159" spans="1:15" ht="15.75" customHeight="1" x14ac:dyDescent="0.3">
      <c r="A159" s="50"/>
      <c r="B159" s="50"/>
      <c r="C159" s="50"/>
      <c r="D159" s="50"/>
      <c r="E159" s="46"/>
      <c r="F159" s="47"/>
      <c r="G159" s="48"/>
      <c r="H159" s="45"/>
      <c r="I159" s="31">
        <f t="shared" si="1"/>
        <v>0</v>
      </c>
      <c r="J159" s="64"/>
      <c r="K159" s="59"/>
      <c r="L159" s="37">
        <f t="shared" si="9"/>
        <v>0</v>
      </c>
      <c r="M159" s="37">
        <f t="shared" si="10"/>
        <v>0</v>
      </c>
      <c r="N159" s="38">
        <f t="shared" si="11"/>
        <v>0</v>
      </c>
      <c r="O159" s="39">
        <f t="shared" si="5"/>
        <v>0</v>
      </c>
    </row>
    <row r="160" spans="1:15" ht="15.75" customHeight="1" x14ac:dyDescent="0.3">
      <c r="A160" s="50"/>
      <c r="B160" s="50"/>
      <c r="C160" s="50"/>
      <c r="D160" s="50"/>
      <c r="E160" s="46"/>
      <c r="F160" s="47"/>
      <c r="G160" s="48"/>
      <c r="H160" s="45"/>
      <c r="I160" s="31">
        <f t="shared" si="1"/>
        <v>0</v>
      </c>
      <c r="J160" s="64"/>
      <c r="K160" s="59"/>
      <c r="L160" s="37">
        <f t="shared" si="9"/>
        <v>0</v>
      </c>
      <c r="M160" s="37">
        <f t="shared" si="10"/>
        <v>0</v>
      </c>
      <c r="N160" s="38">
        <f t="shared" si="11"/>
        <v>0</v>
      </c>
      <c r="O160" s="39">
        <f t="shared" si="5"/>
        <v>0</v>
      </c>
    </row>
    <row r="161" spans="1:15" ht="15.75" customHeight="1" x14ac:dyDescent="0.3">
      <c r="A161" s="50"/>
      <c r="B161" s="50"/>
      <c r="C161" s="50"/>
      <c r="D161" s="50"/>
      <c r="E161" s="46"/>
      <c r="F161" s="47"/>
      <c r="G161" s="48"/>
      <c r="H161" s="45"/>
      <c r="I161" s="31">
        <f t="shared" si="1"/>
        <v>0</v>
      </c>
      <c r="J161" s="64"/>
      <c r="K161" s="59"/>
      <c r="L161" s="37">
        <f t="shared" si="9"/>
        <v>0</v>
      </c>
      <c r="M161" s="37">
        <f t="shared" si="10"/>
        <v>0</v>
      </c>
      <c r="N161" s="38">
        <f t="shared" si="11"/>
        <v>0</v>
      </c>
      <c r="O161" s="39">
        <f t="shared" si="5"/>
        <v>0</v>
      </c>
    </row>
    <row r="162" spans="1:15" ht="15.75" customHeight="1" x14ac:dyDescent="0.3">
      <c r="A162" s="50"/>
      <c r="B162" s="50"/>
      <c r="C162" s="50"/>
      <c r="D162" s="50"/>
      <c r="E162" s="26" t="s">
        <v>80</v>
      </c>
      <c r="F162" s="67"/>
      <c r="G162" s="67"/>
      <c r="H162" s="28"/>
      <c r="I162" s="31">
        <f t="shared" si="1"/>
        <v>0</v>
      </c>
      <c r="J162" s="64"/>
      <c r="K162" s="59"/>
      <c r="L162" s="37">
        <f t="shared" si="9"/>
        <v>0</v>
      </c>
      <c r="M162" s="37">
        <f t="shared" si="10"/>
        <v>0</v>
      </c>
      <c r="N162" s="38">
        <f t="shared" si="11"/>
        <v>0</v>
      </c>
      <c r="O162" s="39">
        <f t="shared" si="5"/>
        <v>0</v>
      </c>
    </row>
    <row r="163" spans="1:15" ht="15.75" customHeight="1" x14ac:dyDescent="0.3">
      <c r="A163" s="50"/>
      <c r="B163" s="50"/>
      <c r="C163" s="50"/>
      <c r="D163" s="50"/>
      <c r="E163" s="46"/>
      <c r="F163" s="47"/>
      <c r="G163" s="48"/>
      <c r="H163" s="45"/>
      <c r="I163" s="31">
        <f t="shared" si="1"/>
        <v>0</v>
      </c>
      <c r="J163" s="64"/>
      <c r="K163" s="59"/>
      <c r="L163" s="37">
        <f t="shared" si="9"/>
        <v>0</v>
      </c>
      <c r="M163" s="37">
        <f t="shared" si="10"/>
        <v>0</v>
      </c>
      <c r="N163" s="38">
        <f t="shared" si="11"/>
        <v>0</v>
      </c>
      <c r="O163" s="39">
        <f t="shared" si="5"/>
        <v>0</v>
      </c>
    </row>
    <row r="164" spans="1:15" ht="15.75" customHeight="1" x14ac:dyDescent="0.3">
      <c r="A164" s="50"/>
      <c r="B164" s="50"/>
      <c r="C164" s="50"/>
      <c r="D164" s="50"/>
      <c r="E164" s="56"/>
      <c r="F164" s="47"/>
      <c r="G164" s="48"/>
      <c r="H164" s="45"/>
      <c r="I164" s="31">
        <f t="shared" si="1"/>
        <v>0</v>
      </c>
      <c r="J164" s="64"/>
      <c r="K164" s="59"/>
      <c r="L164" s="37">
        <f t="shared" si="9"/>
        <v>0</v>
      </c>
      <c r="M164" s="37">
        <f t="shared" si="10"/>
        <v>0</v>
      </c>
      <c r="N164" s="38">
        <f t="shared" si="11"/>
        <v>0</v>
      </c>
      <c r="O164" s="39">
        <f t="shared" si="5"/>
        <v>0</v>
      </c>
    </row>
    <row r="165" spans="1:15" ht="15.75" customHeight="1" x14ac:dyDescent="0.3">
      <c r="A165" s="50"/>
      <c r="B165" s="50"/>
      <c r="C165" s="50"/>
      <c r="D165" s="50"/>
      <c r="E165" s="46"/>
      <c r="F165" s="47"/>
      <c r="G165" s="48"/>
      <c r="H165" s="45"/>
      <c r="I165" s="31">
        <f t="shared" si="1"/>
        <v>0</v>
      </c>
      <c r="J165" s="64"/>
      <c r="K165" s="59"/>
      <c r="L165" s="37">
        <f t="shared" si="9"/>
        <v>0</v>
      </c>
      <c r="M165" s="37">
        <f t="shared" si="10"/>
        <v>0</v>
      </c>
      <c r="N165" s="38">
        <f t="shared" si="11"/>
        <v>0</v>
      </c>
      <c r="O165" s="39">
        <f t="shared" si="5"/>
        <v>0</v>
      </c>
    </row>
    <row r="166" spans="1:15" ht="15.75" customHeight="1" x14ac:dyDescent="0.3">
      <c r="A166" s="50"/>
      <c r="B166" s="50"/>
      <c r="C166" s="50"/>
      <c r="D166" s="50"/>
      <c r="E166" s="46"/>
      <c r="F166" s="48"/>
      <c r="G166" s="48"/>
      <c r="H166" s="59"/>
      <c r="I166" s="31">
        <f t="shared" si="1"/>
        <v>0</v>
      </c>
      <c r="J166" s="68"/>
      <c r="K166" s="40"/>
      <c r="L166" s="69">
        <f t="shared" si="9"/>
        <v>0</v>
      </c>
      <c r="M166" s="69">
        <f t="shared" si="10"/>
        <v>0</v>
      </c>
      <c r="N166" s="70">
        <f t="shared" si="11"/>
        <v>0</v>
      </c>
      <c r="O166" s="39">
        <f t="shared" si="5"/>
        <v>0</v>
      </c>
    </row>
    <row r="167" spans="1:15" ht="15.75" customHeight="1" x14ac:dyDescent="0.3">
      <c r="A167" s="50"/>
      <c r="B167" s="50"/>
      <c r="C167" s="50"/>
      <c r="D167" s="50"/>
      <c r="E167" s="46"/>
      <c r="F167" s="48"/>
      <c r="G167" s="48"/>
      <c r="H167" s="59"/>
      <c r="I167" s="31">
        <f t="shared" si="1"/>
        <v>0</v>
      </c>
      <c r="J167" s="68"/>
      <c r="K167" s="40"/>
      <c r="L167" s="69">
        <f t="shared" si="9"/>
        <v>0</v>
      </c>
      <c r="M167" s="69">
        <f t="shared" si="10"/>
        <v>0</v>
      </c>
      <c r="N167" s="70">
        <f t="shared" si="11"/>
        <v>0</v>
      </c>
      <c r="O167" s="39">
        <f t="shared" si="5"/>
        <v>0</v>
      </c>
    </row>
    <row r="168" spans="1:15" ht="15.75" customHeight="1" x14ac:dyDescent="0.3">
      <c r="A168" s="50"/>
      <c r="B168" s="50"/>
      <c r="C168" s="50"/>
      <c r="D168" s="50"/>
      <c r="E168" s="26" t="s">
        <v>81</v>
      </c>
      <c r="F168" s="67"/>
      <c r="G168" s="67"/>
      <c r="H168" s="28"/>
      <c r="I168" s="31">
        <f t="shared" si="1"/>
        <v>0</v>
      </c>
      <c r="J168" s="68"/>
      <c r="K168" s="40"/>
      <c r="L168" s="69">
        <f t="shared" si="9"/>
        <v>0</v>
      </c>
      <c r="M168" s="69">
        <f t="shared" si="10"/>
        <v>0</v>
      </c>
      <c r="N168" s="70">
        <f t="shared" si="11"/>
        <v>0</v>
      </c>
      <c r="O168" s="39">
        <f t="shared" si="5"/>
        <v>0</v>
      </c>
    </row>
    <row r="169" spans="1:15" ht="15.75" customHeight="1" x14ac:dyDescent="0.3">
      <c r="A169" s="50"/>
      <c r="B169" s="50"/>
      <c r="C169" s="50"/>
      <c r="D169" s="50"/>
      <c r="E169" s="46"/>
      <c r="F169" s="48"/>
      <c r="G169" s="48"/>
      <c r="H169" s="59"/>
      <c r="I169" s="31">
        <f t="shared" si="1"/>
        <v>0</v>
      </c>
      <c r="J169" s="68"/>
      <c r="K169" s="40"/>
      <c r="L169" s="69">
        <f t="shared" si="9"/>
        <v>0</v>
      </c>
      <c r="M169" s="69">
        <f t="shared" si="10"/>
        <v>0</v>
      </c>
      <c r="N169" s="70">
        <f t="shared" si="11"/>
        <v>0</v>
      </c>
      <c r="O169" s="39">
        <f t="shared" si="5"/>
        <v>0</v>
      </c>
    </row>
    <row r="170" spans="1:15" ht="15.75" customHeight="1" x14ac:dyDescent="0.3">
      <c r="A170" s="50"/>
      <c r="B170" s="50"/>
      <c r="C170" s="50"/>
      <c r="D170" s="50"/>
      <c r="E170" s="56"/>
      <c r="F170" s="71"/>
      <c r="G170" s="71"/>
      <c r="H170" s="59"/>
      <c r="I170" s="31">
        <f t="shared" si="1"/>
        <v>0</v>
      </c>
      <c r="J170" s="68"/>
      <c r="K170" s="40"/>
      <c r="L170" s="69">
        <f t="shared" si="9"/>
        <v>0</v>
      </c>
      <c r="M170" s="69">
        <f t="shared" si="10"/>
        <v>0</v>
      </c>
      <c r="N170" s="70">
        <f t="shared" si="11"/>
        <v>0</v>
      </c>
      <c r="O170" s="39">
        <f t="shared" si="5"/>
        <v>0</v>
      </c>
    </row>
    <row r="171" spans="1:15" ht="15.75" customHeight="1" x14ac:dyDescent="0.3">
      <c r="A171" s="50"/>
      <c r="B171" s="50"/>
      <c r="C171" s="50"/>
      <c r="D171" s="50"/>
      <c r="E171" s="46"/>
      <c r="F171" s="71"/>
      <c r="G171" s="71"/>
      <c r="H171" s="59"/>
      <c r="I171" s="31">
        <f t="shared" si="1"/>
        <v>0</v>
      </c>
      <c r="J171" s="68"/>
      <c r="K171" s="40"/>
      <c r="L171" s="69">
        <f t="shared" si="9"/>
        <v>0</v>
      </c>
      <c r="M171" s="69">
        <f t="shared" si="10"/>
        <v>0</v>
      </c>
      <c r="N171" s="70">
        <f t="shared" si="11"/>
        <v>0</v>
      </c>
      <c r="O171" s="39">
        <f t="shared" si="5"/>
        <v>0</v>
      </c>
    </row>
    <row r="172" spans="1:15" ht="15.75" customHeight="1" x14ac:dyDescent="0.3">
      <c r="A172" s="50"/>
      <c r="B172" s="50"/>
      <c r="C172" s="50"/>
      <c r="D172" s="50"/>
      <c r="E172" s="46"/>
      <c r="F172" s="71"/>
      <c r="G172" s="71"/>
      <c r="H172" s="59"/>
      <c r="I172" s="31">
        <f t="shared" si="1"/>
        <v>0</v>
      </c>
      <c r="J172" s="68"/>
      <c r="K172" s="40"/>
      <c r="L172" s="69">
        <f t="shared" si="9"/>
        <v>0</v>
      </c>
      <c r="M172" s="69">
        <f t="shared" si="10"/>
        <v>0</v>
      </c>
      <c r="N172" s="70">
        <f t="shared" si="11"/>
        <v>0</v>
      </c>
      <c r="O172" s="39">
        <f t="shared" si="5"/>
        <v>0</v>
      </c>
    </row>
    <row r="173" spans="1:15" ht="15.75" customHeight="1" x14ac:dyDescent="0.3">
      <c r="A173" s="50"/>
      <c r="B173" s="50"/>
      <c r="C173" s="50"/>
      <c r="D173" s="50"/>
      <c r="E173" s="46"/>
      <c r="F173" s="68"/>
      <c r="G173" s="68"/>
      <c r="H173" s="72"/>
      <c r="I173" s="31">
        <f t="shared" si="1"/>
        <v>0</v>
      </c>
      <c r="J173" s="68"/>
      <c r="K173" s="40"/>
      <c r="L173" s="69">
        <f t="shared" si="9"/>
        <v>0</v>
      </c>
      <c r="M173" s="69">
        <f t="shared" si="10"/>
        <v>0</v>
      </c>
      <c r="N173" s="70">
        <f t="shared" si="11"/>
        <v>0</v>
      </c>
      <c r="O173" s="39">
        <f t="shared" si="5"/>
        <v>0</v>
      </c>
    </row>
    <row r="174" spans="1:15" ht="15.75" customHeight="1" x14ac:dyDescent="0.3">
      <c r="A174" s="50"/>
      <c r="B174" s="50"/>
      <c r="C174" s="50"/>
      <c r="D174" s="50"/>
      <c r="E174" s="46"/>
      <c r="F174" s="68"/>
      <c r="G174" s="68"/>
      <c r="H174" s="72"/>
      <c r="I174" s="31">
        <f t="shared" si="1"/>
        <v>0</v>
      </c>
      <c r="J174" s="68"/>
      <c r="K174" s="40"/>
      <c r="L174" s="69">
        <f t="shared" si="9"/>
        <v>0</v>
      </c>
      <c r="M174" s="69">
        <f t="shared" si="10"/>
        <v>0</v>
      </c>
      <c r="N174" s="70">
        <f t="shared" si="11"/>
        <v>0</v>
      </c>
      <c r="O174" s="39">
        <f t="shared" si="5"/>
        <v>0</v>
      </c>
    </row>
    <row r="175" spans="1:15" ht="15.75" customHeight="1" x14ac:dyDescent="0.3">
      <c r="A175" s="50"/>
      <c r="B175" s="50"/>
      <c r="C175" s="50"/>
      <c r="D175" s="50"/>
      <c r="E175" s="56"/>
      <c r="F175" s="68"/>
      <c r="G175" s="68"/>
      <c r="H175" s="72"/>
      <c r="I175" s="31">
        <f t="shared" si="1"/>
        <v>0</v>
      </c>
      <c r="J175" s="68"/>
      <c r="K175" s="40"/>
      <c r="L175" s="69">
        <f t="shared" si="9"/>
        <v>0</v>
      </c>
      <c r="M175" s="69">
        <f t="shared" si="10"/>
        <v>0</v>
      </c>
      <c r="N175" s="70">
        <f t="shared" si="11"/>
        <v>0</v>
      </c>
      <c r="O175" s="39">
        <f t="shared" si="5"/>
        <v>0</v>
      </c>
    </row>
    <row r="176" spans="1:15" ht="15.75" customHeight="1" x14ac:dyDescent="0.3">
      <c r="A176" s="50"/>
      <c r="B176" s="50"/>
      <c r="C176" s="50"/>
      <c r="D176" s="50"/>
      <c r="E176" s="46"/>
      <c r="F176" s="68"/>
      <c r="G176" s="68"/>
      <c r="H176" s="72"/>
      <c r="I176" s="31">
        <f t="shared" si="1"/>
        <v>0</v>
      </c>
      <c r="J176" s="68"/>
      <c r="K176" s="40"/>
      <c r="L176" s="69">
        <f t="shared" si="9"/>
        <v>0</v>
      </c>
      <c r="M176" s="69">
        <f t="shared" si="10"/>
        <v>0</v>
      </c>
      <c r="N176" s="70">
        <f t="shared" si="11"/>
        <v>0</v>
      </c>
      <c r="O176" s="39">
        <f t="shared" si="5"/>
        <v>0</v>
      </c>
    </row>
    <row r="177" spans="1:15" ht="15.75" customHeight="1" x14ac:dyDescent="0.3">
      <c r="A177" s="50"/>
      <c r="B177" s="50"/>
      <c r="C177" s="50"/>
      <c r="D177" s="50"/>
      <c r="E177" s="46"/>
      <c r="F177" s="68"/>
      <c r="G177" s="68"/>
      <c r="H177" s="72"/>
      <c r="I177" s="31">
        <f t="shared" si="1"/>
        <v>0</v>
      </c>
      <c r="J177" s="68"/>
      <c r="K177" s="40"/>
      <c r="L177" s="69">
        <f t="shared" si="9"/>
        <v>0</v>
      </c>
      <c r="M177" s="69">
        <f t="shared" si="10"/>
        <v>0</v>
      </c>
      <c r="N177" s="70">
        <f t="shared" si="11"/>
        <v>0</v>
      </c>
      <c r="O177" s="39">
        <f t="shared" si="5"/>
        <v>0</v>
      </c>
    </row>
    <row r="178" spans="1:15" ht="15.75" customHeight="1" x14ac:dyDescent="0.3">
      <c r="A178" s="50"/>
      <c r="B178" s="50"/>
      <c r="C178" s="50"/>
      <c r="D178" s="50"/>
      <c r="E178" s="46"/>
      <c r="F178" s="68"/>
      <c r="G178" s="68"/>
      <c r="H178" s="72"/>
      <c r="I178" s="31">
        <f t="shared" si="1"/>
        <v>0</v>
      </c>
      <c r="J178" s="68"/>
      <c r="K178" s="40"/>
      <c r="L178" s="69">
        <f t="shared" si="9"/>
        <v>0</v>
      </c>
      <c r="M178" s="69">
        <f t="shared" si="10"/>
        <v>0</v>
      </c>
      <c r="N178" s="70">
        <f t="shared" si="11"/>
        <v>0</v>
      </c>
      <c r="O178" s="39">
        <f t="shared" si="5"/>
        <v>0</v>
      </c>
    </row>
    <row r="179" spans="1:15" ht="15.75" customHeight="1" x14ac:dyDescent="0.3">
      <c r="A179" s="50"/>
      <c r="B179" s="50"/>
      <c r="C179" s="50"/>
      <c r="D179" s="50"/>
      <c r="E179" s="46"/>
      <c r="F179" s="68"/>
      <c r="G179" s="68"/>
      <c r="H179" s="72"/>
      <c r="I179" s="31">
        <f t="shared" si="1"/>
        <v>0</v>
      </c>
      <c r="J179" s="68"/>
      <c r="K179" s="40"/>
      <c r="L179" s="69">
        <f t="shared" si="9"/>
        <v>0</v>
      </c>
      <c r="M179" s="69">
        <f t="shared" si="10"/>
        <v>0</v>
      </c>
      <c r="N179" s="70">
        <f t="shared" si="11"/>
        <v>0</v>
      </c>
      <c r="O179" s="39">
        <f t="shared" si="5"/>
        <v>0</v>
      </c>
    </row>
    <row r="180" spans="1:15" ht="15.75" customHeight="1" x14ac:dyDescent="0.3">
      <c r="A180" s="50"/>
      <c r="B180" s="50"/>
      <c r="C180" s="50"/>
      <c r="D180" s="50"/>
      <c r="E180" s="56"/>
      <c r="F180" s="68"/>
      <c r="G180" s="68"/>
      <c r="H180" s="72"/>
      <c r="I180" s="31">
        <f t="shared" si="1"/>
        <v>0</v>
      </c>
      <c r="J180" s="68"/>
      <c r="K180" s="40"/>
      <c r="L180" s="69">
        <f t="shared" si="9"/>
        <v>0</v>
      </c>
      <c r="M180" s="69">
        <f t="shared" si="10"/>
        <v>0</v>
      </c>
      <c r="N180" s="70">
        <f t="shared" si="11"/>
        <v>0</v>
      </c>
      <c r="O180" s="39">
        <f t="shared" si="5"/>
        <v>0</v>
      </c>
    </row>
    <row r="181" spans="1:15" ht="15.75" customHeight="1" x14ac:dyDescent="0.3">
      <c r="A181" s="50"/>
      <c r="B181" s="50"/>
      <c r="C181" s="50"/>
      <c r="D181" s="50"/>
      <c r="E181" s="46"/>
      <c r="F181" s="68"/>
      <c r="G181" s="68"/>
      <c r="H181" s="72"/>
      <c r="I181" s="31">
        <f t="shared" si="1"/>
        <v>0</v>
      </c>
      <c r="J181" s="68"/>
      <c r="K181" s="40"/>
      <c r="L181" s="69">
        <f t="shared" si="9"/>
        <v>0</v>
      </c>
      <c r="M181" s="69">
        <f t="shared" si="10"/>
        <v>0</v>
      </c>
      <c r="N181" s="70">
        <f t="shared" si="11"/>
        <v>0</v>
      </c>
      <c r="O181" s="39">
        <f t="shared" si="5"/>
        <v>0</v>
      </c>
    </row>
    <row r="182" spans="1:15" ht="15.75" customHeight="1" x14ac:dyDescent="0.3">
      <c r="A182" s="50"/>
      <c r="B182" s="50"/>
      <c r="C182" s="50"/>
      <c r="D182" s="50"/>
      <c r="E182" s="46"/>
      <c r="F182" s="68"/>
      <c r="G182" s="68"/>
      <c r="H182" s="72"/>
      <c r="I182" s="31">
        <f t="shared" si="1"/>
        <v>0</v>
      </c>
      <c r="J182" s="68"/>
      <c r="K182" s="40"/>
      <c r="L182" s="69">
        <f t="shared" si="9"/>
        <v>0</v>
      </c>
      <c r="M182" s="69">
        <f t="shared" si="10"/>
        <v>0</v>
      </c>
      <c r="N182" s="70">
        <f t="shared" si="11"/>
        <v>0</v>
      </c>
      <c r="O182" s="39">
        <f t="shared" si="5"/>
        <v>0</v>
      </c>
    </row>
    <row r="183" spans="1:15" ht="15.75" customHeight="1" x14ac:dyDescent="0.3">
      <c r="A183" s="50"/>
      <c r="B183" s="50"/>
      <c r="C183" s="50"/>
      <c r="D183" s="50"/>
      <c r="E183" s="46"/>
      <c r="F183" s="68"/>
      <c r="G183" s="68"/>
      <c r="H183" s="72"/>
      <c r="I183" s="31">
        <f t="shared" si="1"/>
        <v>0</v>
      </c>
      <c r="J183" s="68"/>
      <c r="K183" s="40"/>
      <c r="L183" s="69">
        <f t="shared" si="9"/>
        <v>0</v>
      </c>
      <c r="M183" s="69">
        <f t="shared" si="10"/>
        <v>0</v>
      </c>
      <c r="N183" s="70">
        <f t="shared" si="11"/>
        <v>0</v>
      </c>
      <c r="O183" s="39">
        <f t="shared" si="5"/>
        <v>0</v>
      </c>
    </row>
    <row r="184" spans="1:15" ht="15.75" customHeight="1" x14ac:dyDescent="0.3">
      <c r="A184" s="50"/>
      <c r="B184" s="50"/>
      <c r="C184" s="50"/>
      <c r="D184" s="50"/>
      <c r="E184" s="46"/>
      <c r="F184" s="68"/>
      <c r="G184" s="68"/>
      <c r="H184" s="72"/>
      <c r="I184" s="31">
        <f t="shared" si="1"/>
        <v>0</v>
      </c>
      <c r="J184" s="68"/>
      <c r="K184" s="40"/>
      <c r="L184" s="69">
        <f t="shared" si="9"/>
        <v>0</v>
      </c>
      <c r="M184" s="69">
        <f t="shared" si="10"/>
        <v>0</v>
      </c>
      <c r="N184" s="70">
        <f t="shared" si="11"/>
        <v>0</v>
      </c>
      <c r="O184" s="39">
        <f t="shared" si="5"/>
        <v>0</v>
      </c>
    </row>
    <row r="185" spans="1:15" ht="15.75" customHeight="1" x14ac:dyDescent="0.3">
      <c r="A185" s="50"/>
      <c r="B185" s="50"/>
      <c r="C185" s="50"/>
      <c r="D185" s="50"/>
      <c r="E185" s="56"/>
      <c r="F185" s="68"/>
      <c r="G185" s="68"/>
      <c r="H185" s="72"/>
      <c r="I185" s="31">
        <f t="shared" si="1"/>
        <v>0</v>
      </c>
      <c r="J185" s="68"/>
      <c r="K185" s="40"/>
      <c r="L185" s="69">
        <f t="shared" si="9"/>
        <v>0</v>
      </c>
      <c r="M185" s="69">
        <f t="shared" si="10"/>
        <v>0</v>
      </c>
      <c r="N185" s="70">
        <f t="shared" si="11"/>
        <v>0</v>
      </c>
      <c r="O185" s="39">
        <f t="shared" si="5"/>
        <v>0</v>
      </c>
    </row>
    <row r="186" spans="1:15" ht="15.75" customHeight="1" x14ac:dyDescent="0.3">
      <c r="A186" s="50"/>
      <c r="B186" s="50"/>
      <c r="C186" s="50"/>
      <c r="D186" s="50"/>
      <c r="E186" s="46"/>
      <c r="F186" s="68"/>
      <c r="G186" s="68"/>
      <c r="H186" s="72"/>
      <c r="I186" s="31">
        <f t="shared" si="1"/>
        <v>0</v>
      </c>
      <c r="J186" s="68"/>
      <c r="K186" s="40"/>
      <c r="L186" s="69">
        <f t="shared" si="9"/>
        <v>0</v>
      </c>
      <c r="M186" s="69">
        <f t="shared" si="10"/>
        <v>0</v>
      </c>
      <c r="N186" s="70">
        <f t="shared" si="11"/>
        <v>0</v>
      </c>
      <c r="O186" s="39">
        <f t="shared" si="5"/>
        <v>0</v>
      </c>
    </row>
    <row r="187" spans="1:15" ht="15.75" customHeight="1" x14ac:dyDescent="0.3">
      <c r="A187" s="50"/>
      <c r="B187" s="50"/>
      <c r="C187" s="50"/>
      <c r="D187" s="50"/>
      <c r="E187" s="46"/>
      <c r="F187" s="68"/>
      <c r="G187" s="68"/>
      <c r="H187" s="72"/>
      <c r="I187" s="31">
        <f t="shared" si="1"/>
        <v>0</v>
      </c>
      <c r="J187" s="68"/>
      <c r="K187" s="40"/>
      <c r="L187" s="69">
        <f t="shared" si="9"/>
        <v>0</v>
      </c>
      <c r="M187" s="69">
        <f t="shared" si="10"/>
        <v>0</v>
      </c>
      <c r="N187" s="70">
        <f t="shared" si="11"/>
        <v>0</v>
      </c>
      <c r="O187" s="39">
        <f t="shared" si="5"/>
        <v>0</v>
      </c>
    </row>
    <row r="188" spans="1:15" ht="15.75" customHeight="1" x14ac:dyDescent="0.3">
      <c r="A188" s="50"/>
      <c r="B188" s="50"/>
      <c r="C188" s="50"/>
      <c r="D188" s="50"/>
      <c r="E188" s="46"/>
      <c r="F188" s="47"/>
      <c r="G188" s="48"/>
      <c r="H188" s="45"/>
      <c r="I188" s="31">
        <f t="shared" si="1"/>
        <v>0</v>
      </c>
      <c r="J188" s="68"/>
      <c r="K188" s="40"/>
      <c r="L188" s="69">
        <f t="shared" si="9"/>
        <v>0</v>
      </c>
      <c r="M188" s="69">
        <f t="shared" si="10"/>
        <v>0</v>
      </c>
      <c r="N188" s="70">
        <f t="shared" si="11"/>
        <v>0</v>
      </c>
      <c r="O188" s="39">
        <f t="shared" si="5"/>
        <v>0</v>
      </c>
    </row>
    <row r="189" spans="1:15" ht="15.75" customHeight="1" x14ac:dyDescent="0.3">
      <c r="A189" s="50"/>
      <c r="B189" s="50"/>
      <c r="C189" s="50"/>
      <c r="D189" s="50"/>
      <c r="E189" s="46"/>
      <c r="F189" s="47"/>
      <c r="G189" s="48"/>
      <c r="H189" s="45"/>
      <c r="I189" s="31">
        <f t="shared" si="1"/>
        <v>0</v>
      </c>
      <c r="J189" s="68"/>
      <c r="K189" s="40"/>
      <c r="L189" s="69">
        <f t="shared" si="9"/>
        <v>0</v>
      </c>
      <c r="M189" s="69">
        <f t="shared" si="10"/>
        <v>0</v>
      </c>
      <c r="N189" s="70">
        <f t="shared" si="11"/>
        <v>0</v>
      </c>
      <c r="O189" s="39">
        <f t="shared" si="5"/>
        <v>0</v>
      </c>
    </row>
    <row r="190" spans="1:15" ht="15.75" customHeight="1" x14ac:dyDescent="0.3">
      <c r="A190" s="50"/>
      <c r="B190" s="50"/>
      <c r="C190" s="50"/>
      <c r="D190" s="50"/>
      <c r="E190" s="56"/>
      <c r="F190" s="47"/>
      <c r="G190" s="48"/>
      <c r="H190" s="45"/>
      <c r="I190" s="31">
        <f t="shared" si="1"/>
        <v>0</v>
      </c>
      <c r="J190" s="68"/>
      <c r="K190" s="40"/>
      <c r="L190" s="69">
        <f t="shared" si="9"/>
        <v>0</v>
      </c>
      <c r="M190" s="69">
        <f t="shared" si="10"/>
        <v>0</v>
      </c>
      <c r="N190" s="70">
        <f t="shared" si="11"/>
        <v>0</v>
      </c>
      <c r="O190" s="39">
        <f t="shared" si="5"/>
        <v>0</v>
      </c>
    </row>
    <row r="191" spans="1:15" ht="15.75" customHeight="1" x14ac:dyDescent="0.3">
      <c r="A191" s="50"/>
      <c r="B191" s="50"/>
      <c r="C191" s="50"/>
      <c r="D191" s="50"/>
      <c r="E191" s="46"/>
      <c r="F191" s="47"/>
      <c r="G191" s="48"/>
      <c r="H191" s="45"/>
      <c r="I191" s="31">
        <f t="shared" si="1"/>
        <v>0</v>
      </c>
      <c r="J191" s="68"/>
      <c r="K191" s="40"/>
      <c r="L191" s="69">
        <f t="shared" si="9"/>
        <v>0</v>
      </c>
      <c r="M191" s="69">
        <f t="shared" si="10"/>
        <v>0</v>
      </c>
      <c r="N191" s="70">
        <f t="shared" si="11"/>
        <v>0</v>
      </c>
      <c r="O191" s="39">
        <f t="shared" si="5"/>
        <v>0</v>
      </c>
    </row>
    <row r="192" spans="1:15" ht="15.75" customHeight="1" x14ac:dyDescent="0.3">
      <c r="A192" s="50"/>
      <c r="B192" s="50"/>
      <c r="C192" s="50"/>
      <c r="D192" s="50"/>
      <c r="E192" s="46"/>
      <c r="F192" s="47"/>
      <c r="G192" s="48"/>
      <c r="H192" s="45"/>
      <c r="I192" s="31">
        <f t="shared" si="1"/>
        <v>0</v>
      </c>
      <c r="J192" s="68"/>
      <c r="K192" s="40"/>
      <c r="L192" s="69">
        <f t="shared" si="9"/>
        <v>0</v>
      </c>
      <c r="M192" s="69">
        <f t="shared" si="10"/>
        <v>0</v>
      </c>
      <c r="N192" s="70">
        <f t="shared" si="11"/>
        <v>0</v>
      </c>
      <c r="O192" s="39">
        <f t="shared" si="5"/>
        <v>0</v>
      </c>
    </row>
    <row r="193" spans="1:15" ht="15.75" customHeight="1" x14ac:dyDescent="0.3">
      <c r="A193" s="50"/>
      <c r="B193" s="50"/>
      <c r="C193" s="50"/>
      <c r="D193" s="50"/>
      <c r="E193" s="46"/>
      <c r="F193" s="47"/>
      <c r="G193" s="48"/>
      <c r="H193" s="45"/>
      <c r="I193" s="31">
        <f t="shared" si="1"/>
        <v>0</v>
      </c>
      <c r="J193" s="68"/>
      <c r="K193" s="40"/>
      <c r="L193" s="69">
        <f t="shared" si="9"/>
        <v>0</v>
      </c>
      <c r="M193" s="69">
        <f t="shared" si="10"/>
        <v>0</v>
      </c>
      <c r="N193" s="70">
        <f t="shared" si="11"/>
        <v>0</v>
      </c>
      <c r="O193" s="39">
        <f t="shared" si="5"/>
        <v>0</v>
      </c>
    </row>
    <row r="194" spans="1:15" ht="15.75" customHeight="1" x14ac:dyDescent="0.3">
      <c r="A194" s="50"/>
      <c r="B194" s="50"/>
      <c r="C194" s="50"/>
      <c r="D194" s="50"/>
      <c r="E194" s="46"/>
      <c r="F194" s="47"/>
      <c r="G194" s="48"/>
      <c r="H194" s="45"/>
      <c r="I194" s="31">
        <f t="shared" si="1"/>
        <v>0</v>
      </c>
      <c r="J194" s="68"/>
      <c r="K194" s="40"/>
      <c r="L194" s="69">
        <f t="shared" si="9"/>
        <v>0</v>
      </c>
      <c r="M194" s="69">
        <f t="shared" si="10"/>
        <v>0</v>
      </c>
      <c r="N194" s="70">
        <f t="shared" si="11"/>
        <v>0</v>
      </c>
      <c r="O194" s="39">
        <f t="shared" si="5"/>
        <v>0</v>
      </c>
    </row>
    <row r="195" spans="1:15" ht="15.75" customHeight="1" x14ac:dyDescent="0.3">
      <c r="A195" s="50"/>
      <c r="B195" s="50"/>
      <c r="C195" s="50"/>
      <c r="D195" s="50"/>
      <c r="E195" s="56"/>
      <c r="F195" s="47"/>
      <c r="G195" s="48"/>
      <c r="H195" s="45"/>
      <c r="I195" s="31">
        <f t="shared" si="1"/>
        <v>0</v>
      </c>
      <c r="J195" s="68"/>
      <c r="K195" s="40"/>
      <c r="L195" s="69">
        <f t="shared" si="9"/>
        <v>0</v>
      </c>
      <c r="M195" s="69">
        <f t="shared" si="10"/>
        <v>0</v>
      </c>
      <c r="N195" s="70">
        <f t="shared" si="11"/>
        <v>0</v>
      </c>
      <c r="O195" s="39">
        <f t="shared" si="5"/>
        <v>0</v>
      </c>
    </row>
    <row r="196" spans="1:15" ht="15.75" customHeight="1" x14ac:dyDescent="0.3">
      <c r="A196" s="50"/>
      <c r="B196" s="50"/>
      <c r="C196" s="50"/>
      <c r="D196" s="50"/>
      <c r="E196" s="46"/>
      <c r="F196" s="47"/>
      <c r="G196" s="48"/>
      <c r="H196" s="45"/>
      <c r="I196" s="31">
        <f t="shared" si="1"/>
        <v>0</v>
      </c>
      <c r="J196" s="68"/>
      <c r="K196" s="40"/>
      <c r="L196" s="69">
        <f t="shared" si="9"/>
        <v>0</v>
      </c>
      <c r="M196" s="69">
        <f t="shared" si="10"/>
        <v>0</v>
      </c>
      <c r="N196" s="70">
        <f t="shared" si="11"/>
        <v>0</v>
      </c>
      <c r="O196" s="39">
        <f t="shared" si="5"/>
        <v>0</v>
      </c>
    </row>
    <row r="197" spans="1:15" ht="15.75" customHeight="1" x14ac:dyDescent="0.3">
      <c r="A197" s="50"/>
      <c r="B197" s="50"/>
      <c r="C197" s="50"/>
      <c r="D197" s="50"/>
      <c r="E197" s="46"/>
      <c r="F197" s="47"/>
      <c r="G197" s="48"/>
      <c r="H197" s="45"/>
      <c r="I197" s="31">
        <f t="shared" si="1"/>
        <v>0</v>
      </c>
      <c r="J197" s="68"/>
      <c r="K197" s="40"/>
      <c r="L197" s="69">
        <f t="shared" si="9"/>
        <v>0</v>
      </c>
      <c r="M197" s="69">
        <f t="shared" si="10"/>
        <v>0</v>
      </c>
      <c r="N197" s="70">
        <f t="shared" si="11"/>
        <v>0</v>
      </c>
      <c r="O197" s="39">
        <f t="shared" si="5"/>
        <v>0</v>
      </c>
    </row>
    <row r="198" spans="1:15" ht="15.75" customHeight="1" x14ac:dyDescent="0.3">
      <c r="A198" s="50"/>
      <c r="B198" s="50"/>
      <c r="C198" s="50"/>
      <c r="D198" s="50"/>
      <c r="E198" s="46"/>
      <c r="F198" s="68"/>
      <c r="G198" s="68"/>
      <c r="H198" s="72"/>
      <c r="I198" s="31">
        <f t="shared" si="1"/>
        <v>0</v>
      </c>
      <c r="J198" s="68"/>
      <c r="K198" s="40"/>
      <c r="L198" s="69">
        <f t="shared" si="9"/>
        <v>0</v>
      </c>
      <c r="M198" s="69">
        <f t="shared" si="10"/>
        <v>0</v>
      </c>
      <c r="N198" s="70">
        <f t="shared" si="11"/>
        <v>0</v>
      </c>
      <c r="O198" s="39">
        <f t="shared" si="5"/>
        <v>0</v>
      </c>
    </row>
    <row r="199" spans="1:15" ht="15.75" customHeight="1" x14ac:dyDescent="0.3">
      <c r="A199" s="50"/>
      <c r="B199" s="50"/>
      <c r="C199" s="50"/>
      <c r="D199" s="50"/>
      <c r="E199" s="46"/>
      <c r="F199" s="68"/>
      <c r="G199" s="68"/>
      <c r="H199" s="72"/>
      <c r="I199" s="31">
        <f t="shared" si="1"/>
        <v>0</v>
      </c>
      <c r="J199" s="68"/>
      <c r="K199" s="40"/>
      <c r="L199" s="69">
        <f t="shared" si="9"/>
        <v>0</v>
      </c>
      <c r="M199" s="69">
        <f t="shared" si="10"/>
        <v>0</v>
      </c>
      <c r="N199" s="70">
        <f t="shared" si="11"/>
        <v>0</v>
      </c>
      <c r="O199" s="39">
        <f t="shared" si="5"/>
        <v>0</v>
      </c>
    </row>
    <row r="200" spans="1:15" ht="15.75" customHeight="1" x14ac:dyDescent="0.3">
      <c r="A200" s="50"/>
      <c r="B200" s="50"/>
      <c r="C200" s="50"/>
      <c r="D200" s="50"/>
      <c r="E200" s="56"/>
      <c r="F200" s="68"/>
      <c r="G200" s="68"/>
      <c r="H200" s="72"/>
      <c r="I200" s="31">
        <f t="shared" si="1"/>
        <v>0</v>
      </c>
      <c r="J200" s="68"/>
      <c r="K200" s="40"/>
      <c r="L200" s="69">
        <f t="shared" si="9"/>
        <v>0</v>
      </c>
      <c r="M200" s="69">
        <f t="shared" si="10"/>
        <v>0</v>
      </c>
      <c r="N200" s="70">
        <f t="shared" si="11"/>
        <v>0</v>
      </c>
      <c r="O200" s="39">
        <f t="shared" si="5"/>
        <v>0</v>
      </c>
    </row>
    <row r="201" spans="1:15" ht="15.75" customHeight="1" x14ac:dyDescent="0.3"/>
    <row r="202" spans="1:15" ht="15.75" customHeight="1" x14ac:dyDescent="0.3"/>
    <row r="203" spans="1:15" ht="15.75" customHeight="1" x14ac:dyDescent="0.3"/>
    <row r="204" spans="1:15" ht="15.75" customHeight="1" x14ac:dyDescent="0.3"/>
    <row r="205" spans="1:15" ht="15.75" customHeight="1" x14ac:dyDescent="0.3"/>
    <row r="206" spans="1:15" ht="15.75" customHeight="1" x14ac:dyDescent="0.3"/>
    <row r="207" spans="1:15" ht="15.75" customHeight="1" x14ac:dyDescent="0.3"/>
    <row r="208" spans="1:15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mergeCells count="13">
    <mergeCell ref="J6:N6"/>
    <mergeCell ref="B1:K1"/>
    <mergeCell ref="L1:O1"/>
    <mergeCell ref="B2:C2"/>
    <mergeCell ref="D2:K2"/>
    <mergeCell ref="L2:M2"/>
    <mergeCell ref="N2:O2"/>
    <mergeCell ref="C3:D3"/>
    <mergeCell ref="E3:G3"/>
    <mergeCell ref="I3:J3"/>
    <mergeCell ref="A4:C4"/>
    <mergeCell ref="E4:H4"/>
    <mergeCell ref="J4:N4"/>
  </mergeCells>
  <conditionalFormatting sqref="A6:A200 C6:C200 D19:D200 B24:B200">
    <cfRule type="containsBlanks" dxfId="34" priority="1">
      <formula>LEN(TRIM(A6))=0</formula>
    </cfRule>
  </conditionalFormatting>
  <conditionalFormatting sqref="D6:D23">
    <cfRule type="cellIs" dxfId="33" priority="5" operator="equal">
      <formula>0</formula>
    </cfRule>
  </conditionalFormatting>
  <conditionalFormatting sqref="I6:I200">
    <cfRule type="cellIs" dxfId="32" priority="4" operator="equal">
      <formula>0</formula>
    </cfRule>
  </conditionalFormatting>
  <conditionalFormatting sqref="L8:N200">
    <cfRule type="cellIs" dxfId="31" priority="3" operator="equal">
      <formula>0</formula>
    </cfRule>
  </conditionalFormatting>
  <conditionalFormatting sqref="O7:O200">
    <cfRule type="cellIs" dxfId="30" priority="2" operator="equal">
      <formula>0</formula>
    </cfRule>
  </conditionalFormatting>
  <dataValidations count="4">
    <dataValidation type="list" allowBlank="1" showInputMessage="1" prompt="คลิกและป้อนค่าจาก รายการจากรายการข้อความ" sqref="A3" xr:uid="{00000000-0002-0000-2300-000000000000}">
      <formula1>"ประเภทผ่าตัด,Minor,Major,Complex,Advance Surgery"</formula1>
    </dataValidation>
    <dataValidation type="decimal" operator="greaterThanOrEqual" allowBlank="1" showDropDown="1" showInputMessage="1" showErrorMessage="1" prompt="ป้อนตัวเลข มากกว่าหรือเท่ากับ 0" sqref="F6:F200 H6:H200 K7:K200" xr:uid="{00000000-0002-0000-2300-000001000000}">
      <formula1>0</formula1>
    </dataValidation>
    <dataValidation type="decimal" allowBlank="1" showDropDown="1" showInputMessage="1" showErrorMessage="1" prompt="ป้อนตัวเลข ระหว่าง 0 และ 5" sqref="B6:B23" xr:uid="{00000000-0002-0000-2300-000003000000}">
      <formula1>0</formula1>
      <formula2>5</formula2>
    </dataValidation>
    <dataValidation type="list" allowBlank="1" showInputMessage="1" showErrorMessage="1" prompt="เลือก ICD-9-CM" sqref="A1" xr:uid="{00000000-0002-0000-2300-000002000000}">
      <formula1>#REF!</formula1>
    </dataValidation>
  </dataValidations>
  <hyperlinks>
    <hyperlink ref="A30" r:id="rId1" xr:uid="{00000000-0004-0000-2300-000000000000}"/>
    <hyperlink ref="A33" r:id="rId2" xr:uid="{00000000-0004-0000-2300-000001000000}"/>
    <hyperlink ref="A36" r:id="rId3" xr:uid="{00000000-0004-0000-2300-000002000000}"/>
  </hyperlinks>
  <pageMargins left="0.7" right="0.7" top="0.75" bottom="0.75" header="0" footer="0"/>
  <pageSetup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O1000"/>
  <sheetViews>
    <sheetView workbookViewId="0">
      <pane ySplit="5" topLeftCell="A6" activePane="bottomLeft" state="frozen"/>
      <selection pane="bottomLeft" activeCell="B7" sqref="B7"/>
    </sheetView>
  </sheetViews>
  <sheetFormatPr defaultColWidth="10.09765625" defaultRowHeight="15" customHeight="1" x14ac:dyDescent="0.3"/>
  <cols>
    <col min="1" max="1" width="23.8984375" customWidth="1"/>
    <col min="2" max="2" width="10.8984375" customWidth="1"/>
    <col min="3" max="3" width="8.5" customWidth="1"/>
    <col min="4" max="4" width="11.69921875" customWidth="1"/>
    <col min="5" max="5" width="49.69921875" customWidth="1"/>
    <col min="6" max="6" width="8.296875" customWidth="1"/>
    <col min="7" max="7" width="4.8984375" customWidth="1"/>
    <col min="8" max="8" width="8.09765625" customWidth="1"/>
    <col min="9" max="9" width="9.69921875" customWidth="1"/>
    <col min="10" max="10" width="31" customWidth="1"/>
    <col min="11" max="11" width="14.59765625" customWidth="1"/>
    <col min="12" max="12" width="14.8984375" customWidth="1"/>
    <col min="13" max="13" width="17.8984375" customWidth="1"/>
    <col min="14" max="14" width="20.296875" customWidth="1"/>
    <col min="15" max="15" width="16.5" customWidth="1"/>
  </cols>
  <sheetData>
    <row r="1" spans="1:15" ht="30" x14ac:dyDescent="0.3">
      <c r="A1" s="76" t="s">
        <v>2</v>
      </c>
      <c r="B1" s="181" t="e">
        <f>VLOOKUP($A$1,#REF!,3,0)</f>
        <v>#REF!</v>
      </c>
      <c r="C1" s="180"/>
      <c r="D1" s="180"/>
      <c r="E1" s="180"/>
      <c r="F1" s="180"/>
      <c r="G1" s="180"/>
      <c r="H1" s="180"/>
      <c r="I1" s="180"/>
      <c r="J1" s="180"/>
      <c r="K1" s="180"/>
      <c r="L1" s="182" t="s">
        <v>11</v>
      </c>
      <c r="M1" s="180"/>
      <c r="N1" s="180"/>
      <c r="O1" s="180"/>
    </row>
    <row r="2" spans="1:15" ht="18.75" x14ac:dyDescent="0.3">
      <c r="A2" s="2"/>
      <c r="B2" s="183" t="s">
        <v>12</v>
      </c>
      <c r="C2" s="180"/>
      <c r="D2" s="184"/>
      <c r="E2" s="180"/>
      <c r="F2" s="180"/>
      <c r="G2" s="180"/>
      <c r="H2" s="180"/>
      <c r="I2" s="180"/>
      <c r="J2" s="180"/>
      <c r="K2" s="180"/>
      <c r="L2" s="185" t="s">
        <v>13</v>
      </c>
      <c r="M2" s="180"/>
      <c r="N2" s="186" t="s">
        <v>14</v>
      </c>
      <c r="O2" s="180"/>
    </row>
    <row r="3" spans="1:15" ht="18.75" x14ac:dyDescent="0.3">
      <c r="A3" s="4" t="s">
        <v>82</v>
      </c>
      <c r="B3" s="5">
        <f>IF(A$3="ประเภทผ่าตัด",0,IF(A$3="Minor",30,IF(A$3="Major",60,IF(A$3="Complex",120,360))))</f>
        <v>0</v>
      </c>
      <c r="C3" s="183" t="s">
        <v>15</v>
      </c>
      <c r="D3" s="180"/>
      <c r="E3" s="187" t="s">
        <v>16</v>
      </c>
      <c r="F3" s="180"/>
      <c r="G3" s="180"/>
      <c r="H3" s="6">
        <f>SUM($D$4,$I$4,$O$4)</f>
        <v>1188.82</v>
      </c>
      <c r="I3" s="188" t="s">
        <v>17</v>
      </c>
      <c r="J3" s="180"/>
      <c r="K3" s="7">
        <f>$H$3*20%</f>
        <v>237.76400000000001</v>
      </c>
      <c r="L3" s="3" t="s">
        <v>18</v>
      </c>
      <c r="M3" s="7">
        <f>SUM($H$3,$K$3)</f>
        <v>1426.5839999999998</v>
      </c>
      <c r="N3" s="8" t="s">
        <v>19</v>
      </c>
      <c r="O3" s="7">
        <f>$M$3+(($M$3)*25%)</f>
        <v>1783.2299999999998</v>
      </c>
    </row>
    <row r="4" spans="1:15" ht="18.75" x14ac:dyDescent="0.3">
      <c r="A4" s="189" t="s">
        <v>20</v>
      </c>
      <c r="B4" s="180"/>
      <c r="C4" s="180"/>
      <c r="D4" s="7">
        <f>SUM(D6:D200)</f>
        <v>0</v>
      </c>
      <c r="E4" s="190" t="s">
        <v>21</v>
      </c>
      <c r="F4" s="180"/>
      <c r="G4" s="180"/>
      <c r="H4" s="180"/>
      <c r="I4" s="7">
        <f>SUM(I6:I200)</f>
        <v>1188.82</v>
      </c>
      <c r="J4" s="191" t="s">
        <v>22</v>
      </c>
      <c r="K4" s="180"/>
      <c r="L4" s="180"/>
      <c r="M4" s="180"/>
      <c r="N4" s="180"/>
      <c r="O4" s="9">
        <f>SUM(O6:O200)</f>
        <v>0</v>
      </c>
    </row>
    <row r="5" spans="1:15" ht="18.75" x14ac:dyDescent="0.3">
      <c r="A5" s="10" t="s">
        <v>23</v>
      </c>
      <c r="B5" s="10" t="s">
        <v>24</v>
      </c>
      <c r="C5" s="10" t="s">
        <v>25</v>
      </c>
      <c r="D5" s="11" t="s">
        <v>26</v>
      </c>
      <c r="E5" s="12" t="s">
        <v>27</v>
      </c>
      <c r="F5" s="13" t="s">
        <v>28</v>
      </c>
      <c r="G5" s="14" t="s">
        <v>29</v>
      </c>
      <c r="H5" s="15" t="s">
        <v>30</v>
      </c>
      <c r="I5" s="16" t="s">
        <v>31</v>
      </c>
      <c r="J5" s="17" t="s">
        <v>27</v>
      </c>
      <c r="K5" s="18" t="s">
        <v>32</v>
      </c>
      <c r="L5" s="19" t="s">
        <v>33</v>
      </c>
      <c r="M5" s="19" t="s">
        <v>34</v>
      </c>
      <c r="N5" s="20" t="s">
        <v>35</v>
      </c>
      <c r="O5" s="21" t="s">
        <v>36</v>
      </c>
    </row>
    <row r="6" spans="1:15" ht="18.75" x14ac:dyDescent="0.3">
      <c r="A6" s="22" t="s">
        <v>37</v>
      </c>
      <c r="B6" s="23">
        <v>0</v>
      </c>
      <c r="C6" s="24">
        <v>6.92</v>
      </c>
      <c r="D6" s="25">
        <f t="shared" ref="D6:D23" si="0">B6*C6*$B$3</f>
        <v>0</v>
      </c>
      <c r="E6" s="26" t="s">
        <v>38</v>
      </c>
      <c r="F6" s="27"/>
      <c r="G6" s="27"/>
      <c r="H6" s="28"/>
      <c r="I6" s="29"/>
      <c r="J6" s="179" t="str">
        <f>IF($A$3="ประเภทผ่าตัด","ยังไม่ได้เลือก",IF($A$3="Minor","ค่าห้องผ่าตัด ขนาด 6 x 6  (Minor)",IF($A$3="Major","ค่าห้องผ่าตัด ขนาด 6 x 8  (Major)",IF($A$3="Complex","ค่าห้องผ่าตัด ขนาด 6 x 8  (Complex Surgery)","ค่าห้องผ่าตัด ขนาด 6 x 8  (Advacne Surgery )"))))</f>
        <v>ยังไม่ได้เลือก</v>
      </c>
      <c r="K6" s="180"/>
      <c r="L6" s="180"/>
      <c r="M6" s="180"/>
      <c r="N6" s="180"/>
      <c r="O6" s="30">
        <f>IF(J6="ยังไม่ได้เลือก",0,IF(J6="ค่าห้องผ่าตัด ขนาด6x6 (Minor)",9.53,IF(J6="ค่าห้องผ่าตัด ขนาด6x6 (Mijor)",122.04,IF(J6="Complex",122.04,122.04))))</f>
        <v>0</v>
      </c>
    </row>
    <row r="7" spans="1:15" ht="18.75" x14ac:dyDescent="0.3">
      <c r="A7" s="22" t="s">
        <v>39</v>
      </c>
      <c r="B7" s="23">
        <v>0</v>
      </c>
      <c r="C7" s="24">
        <v>6.81</v>
      </c>
      <c r="D7" s="25">
        <f t="shared" si="0"/>
        <v>0</v>
      </c>
      <c r="E7" s="42" t="s">
        <v>83</v>
      </c>
      <c r="F7" s="43">
        <v>20</v>
      </c>
      <c r="G7" s="44">
        <v>1</v>
      </c>
      <c r="H7" s="45">
        <v>1</v>
      </c>
      <c r="I7" s="31">
        <f t="shared" ref="I7:I200" si="1">F7*H7</f>
        <v>20</v>
      </c>
      <c r="J7" s="32" t="s">
        <v>40</v>
      </c>
      <c r="K7" s="33"/>
      <c r="L7" s="34"/>
      <c r="M7" s="34"/>
      <c r="N7" s="35"/>
      <c r="O7" s="36"/>
    </row>
    <row r="8" spans="1:15" ht="18.75" x14ac:dyDescent="0.3">
      <c r="A8" s="22" t="s">
        <v>41</v>
      </c>
      <c r="B8" s="23">
        <v>0</v>
      </c>
      <c r="C8" s="24">
        <v>4.33</v>
      </c>
      <c r="D8" s="25">
        <f t="shared" si="0"/>
        <v>0</v>
      </c>
      <c r="E8" s="42" t="s">
        <v>84</v>
      </c>
      <c r="F8" s="43">
        <v>9</v>
      </c>
      <c r="G8" s="44">
        <v>1</v>
      </c>
      <c r="H8" s="45">
        <v>1</v>
      </c>
      <c r="I8" s="31">
        <f t="shared" si="1"/>
        <v>9</v>
      </c>
      <c r="J8" s="64" t="s">
        <v>85</v>
      </c>
      <c r="K8" s="59"/>
      <c r="L8" s="37">
        <f t="shared" ref="L8:L37" si="2">K8*6%</f>
        <v>0</v>
      </c>
      <c r="M8" s="37">
        <f t="shared" ref="M8:M37" si="3">(K8+L8)/5</f>
        <v>0</v>
      </c>
      <c r="N8" s="38">
        <f t="shared" ref="N8:N37" si="4">$M8/365</f>
        <v>0</v>
      </c>
      <c r="O8" s="39">
        <f t="shared" ref="O8:O200" si="5">(N8/(60*24))*$B$3</f>
        <v>0</v>
      </c>
    </row>
    <row r="9" spans="1:15" ht="18.75" x14ac:dyDescent="0.3">
      <c r="A9" s="22" t="s">
        <v>42</v>
      </c>
      <c r="B9" s="23">
        <v>0</v>
      </c>
      <c r="C9" s="24">
        <v>6.48</v>
      </c>
      <c r="D9" s="25">
        <f t="shared" si="0"/>
        <v>0</v>
      </c>
      <c r="E9" s="42" t="s">
        <v>86</v>
      </c>
      <c r="F9" s="43">
        <v>39.32</v>
      </c>
      <c r="G9" s="44">
        <v>1</v>
      </c>
      <c r="H9" s="45">
        <v>1</v>
      </c>
      <c r="I9" s="31">
        <f t="shared" si="1"/>
        <v>39.32</v>
      </c>
      <c r="J9" s="64" t="s">
        <v>87</v>
      </c>
      <c r="K9" s="59">
        <v>1500000</v>
      </c>
      <c r="L9" s="37">
        <f t="shared" si="2"/>
        <v>90000</v>
      </c>
      <c r="M9" s="37">
        <f t="shared" si="3"/>
        <v>318000</v>
      </c>
      <c r="N9" s="38">
        <f t="shared" si="4"/>
        <v>871.23287671232879</v>
      </c>
      <c r="O9" s="39">
        <f t="shared" si="5"/>
        <v>0</v>
      </c>
    </row>
    <row r="10" spans="1:15" ht="18.75" x14ac:dyDescent="0.3">
      <c r="A10" s="22" t="s">
        <v>43</v>
      </c>
      <c r="B10" s="23">
        <v>0</v>
      </c>
      <c r="C10" s="24">
        <v>6.97</v>
      </c>
      <c r="D10" s="25">
        <f t="shared" si="0"/>
        <v>0</v>
      </c>
      <c r="E10" s="42" t="s">
        <v>88</v>
      </c>
      <c r="F10" s="43">
        <v>4</v>
      </c>
      <c r="G10" s="44">
        <v>1</v>
      </c>
      <c r="H10" s="45">
        <v>1</v>
      </c>
      <c r="I10" s="31">
        <f t="shared" si="1"/>
        <v>4</v>
      </c>
      <c r="J10" s="64" t="s">
        <v>44</v>
      </c>
      <c r="K10" s="59"/>
      <c r="L10" s="37">
        <f t="shared" si="2"/>
        <v>0</v>
      </c>
      <c r="M10" s="37">
        <f t="shared" si="3"/>
        <v>0</v>
      </c>
      <c r="N10" s="38">
        <f t="shared" si="4"/>
        <v>0</v>
      </c>
      <c r="O10" s="39">
        <f t="shared" si="5"/>
        <v>0</v>
      </c>
    </row>
    <row r="11" spans="1:15" ht="18.75" x14ac:dyDescent="0.3">
      <c r="A11" s="22" t="s">
        <v>45</v>
      </c>
      <c r="B11" s="41">
        <v>0</v>
      </c>
      <c r="C11" s="24">
        <v>6.44</v>
      </c>
      <c r="D11" s="25">
        <f t="shared" si="0"/>
        <v>0</v>
      </c>
      <c r="E11" s="42" t="s">
        <v>89</v>
      </c>
      <c r="F11" s="43">
        <v>1</v>
      </c>
      <c r="G11" s="44">
        <v>1</v>
      </c>
      <c r="H11" s="45">
        <v>1</v>
      </c>
      <c r="I11" s="31">
        <f t="shared" si="1"/>
        <v>1</v>
      </c>
      <c r="J11" s="64" t="s">
        <v>90</v>
      </c>
      <c r="K11" s="59"/>
      <c r="L11" s="37">
        <f t="shared" si="2"/>
        <v>0</v>
      </c>
      <c r="M11" s="37">
        <f t="shared" si="3"/>
        <v>0</v>
      </c>
      <c r="N11" s="38">
        <f t="shared" si="4"/>
        <v>0</v>
      </c>
      <c r="O11" s="39">
        <f t="shared" si="5"/>
        <v>0</v>
      </c>
    </row>
    <row r="12" spans="1:15" ht="18.75" x14ac:dyDescent="0.3">
      <c r="A12" s="22" t="s">
        <v>46</v>
      </c>
      <c r="B12" s="41">
        <v>0</v>
      </c>
      <c r="C12" s="24">
        <v>6.97</v>
      </c>
      <c r="D12" s="25">
        <f t="shared" si="0"/>
        <v>0</v>
      </c>
      <c r="E12" s="46"/>
      <c r="F12" s="47"/>
      <c r="G12" s="48"/>
      <c r="H12" s="45"/>
      <c r="I12" s="31">
        <f t="shared" si="1"/>
        <v>0</v>
      </c>
      <c r="J12" s="64" t="s">
        <v>91</v>
      </c>
      <c r="K12" s="59">
        <v>21293</v>
      </c>
      <c r="L12" s="37">
        <f t="shared" si="2"/>
        <v>1277.58</v>
      </c>
      <c r="M12" s="37">
        <f t="shared" si="3"/>
        <v>4514.116</v>
      </c>
      <c r="N12" s="38">
        <f t="shared" si="4"/>
        <v>12.367441095890412</v>
      </c>
      <c r="O12" s="39">
        <f t="shared" si="5"/>
        <v>0</v>
      </c>
    </row>
    <row r="13" spans="1:15" ht="18.75" x14ac:dyDescent="0.3">
      <c r="A13" s="22" t="s">
        <v>48</v>
      </c>
      <c r="B13" s="41">
        <v>0</v>
      </c>
      <c r="C13" s="24">
        <v>6.12</v>
      </c>
      <c r="D13" s="25">
        <f t="shared" si="0"/>
        <v>0</v>
      </c>
      <c r="E13" s="46"/>
      <c r="F13" s="47"/>
      <c r="G13" s="48"/>
      <c r="H13" s="45"/>
      <c r="I13" s="31">
        <f t="shared" si="1"/>
        <v>0</v>
      </c>
      <c r="J13" s="64" t="s">
        <v>92</v>
      </c>
      <c r="K13" s="59">
        <v>10500</v>
      </c>
      <c r="L13" s="37">
        <f t="shared" si="2"/>
        <v>630</v>
      </c>
      <c r="M13" s="37">
        <f t="shared" si="3"/>
        <v>2226</v>
      </c>
      <c r="N13" s="38">
        <f t="shared" si="4"/>
        <v>6.0986301369863014</v>
      </c>
      <c r="O13" s="39">
        <f t="shared" si="5"/>
        <v>0</v>
      </c>
    </row>
    <row r="14" spans="1:15" ht="18.75" x14ac:dyDescent="0.3">
      <c r="A14" s="22" t="s">
        <v>49</v>
      </c>
      <c r="B14" s="41">
        <v>0</v>
      </c>
      <c r="C14" s="24">
        <v>7.27</v>
      </c>
      <c r="D14" s="25">
        <f t="shared" si="0"/>
        <v>0</v>
      </c>
      <c r="E14" s="46"/>
      <c r="F14" s="47"/>
      <c r="G14" s="48"/>
      <c r="H14" s="45"/>
      <c r="I14" s="31">
        <f t="shared" si="1"/>
        <v>0</v>
      </c>
      <c r="J14" s="64" t="s">
        <v>93</v>
      </c>
      <c r="K14" s="59">
        <v>10500</v>
      </c>
      <c r="L14" s="37">
        <f t="shared" si="2"/>
        <v>630</v>
      </c>
      <c r="M14" s="37">
        <f t="shared" si="3"/>
        <v>2226</v>
      </c>
      <c r="N14" s="38">
        <f t="shared" si="4"/>
        <v>6.0986301369863014</v>
      </c>
      <c r="O14" s="39">
        <f t="shared" si="5"/>
        <v>0</v>
      </c>
    </row>
    <row r="15" spans="1:15" ht="18.75" x14ac:dyDescent="0.3">
      <c r="A15" s="22" t="s">
        <v>50</v>
      </c>
      <c r="B15" s="41">
        <v>0</v>
      </c>
      <c r="C15" s="24">
        <v>3.34</v>
      </c>
      <c r="D15" s="25">
        <f t="shared" si="0"/>
        <v>0</v>
      </c>
      <c r="E15" s="46"/>
      <c r="F15" s="47"/>
      <c r="G15" s="48"/>
      <c r="H15" s="45"/>
      <c r="I15" s="31">
        <f t="shared" si="1"/>
        <v>0</v>
      </c>
      <c r="J15" s="64" t="s">
        <v>94</v>
      </c>
      <c r="K15" s="59">
        <v>9200</v>
      </c>
      <c r="L15" s="37">
        <f t="shared" si="2"/>
        <v>552</v>
      </c>
      <c r="M15" s="37">
        <f t="shared" si="3"/>
        <v>1950.4</v>
      </c>
      <c r="N15" s="38">
        <f t="shared" si="4"/>
        <v>5.343561643835617</v>
      </c>
      <c r="O15" s="39">
        <f t="shared" si="5"/>
        <v>0</v>
      </c>
    </row>
    <row r="16" spans="1:15" ht="18.75" x14ac:dyDescent="0.3">
      <c r="A16" s="22" t="s">
        <v>51</v>
      </c>
      <c r="B16" s="23">
        <v>0</v>
      </c>
      <c r="C16" s="24">
        <v>4.97</v>
      </c>
      <c r="D16" s="25">
        <f t="shared" si="0"/>
        <v>0</v>
      </c>
      <c r="E16" s="56"/>
      <c r="F16" s="47"/>
      <c r="G16" s="48"/>
      <c r="H16" s="45"/>
      <c r="I16" s="31">
        <f t="shared" si="1"/>
        <v>0</v>
      </c>
      <c r="J16" s="64" t="s">
        <v>95</v>
      </c>
      <c r="K16" s="59">
        <v>4500</v>
      </c>
      <c r="L16" s="37">
        <f t="shared" si="2"/>
        <v>270</v>
      </c>
      <c r="M16" s="37">
        <f t="shared" si="3"/>
        <v>954</v>
      </c>
      <c r="N16" s="38">
        <f t="shared" si="4"/>
        <v>2.6136986301369864</v>
      </c>
      <c r="O16" s="39">
        <f t="shared" si="5"/>
        <v>0</v>
      </c>
    </row>
    <row r="17" spans="1:15" ht="18.75" x14ac:dyDescent="0.3">
      <c r="A17" s="22" t="s">
        <v>52</v>
      </c>
      <c r="B17" s="23">
        <v>0</v>
      </c>
      <c r="C17" s="24">
        <v>4.97</v>
      </c>
      <c r="D17" s="25">
        <f t="shared" si="0"/>
        <v>0</v>
      </c>
      <c r="E17" s="46"/>
      <c r="F17" s="47"/>
      <c r="G17" s="48"/>
      <c r="H17" s="45"/>
      <c r="I17" s="31">
        <f t="shared" si="1"/>
        <v>0</v>
      </c>
      <c r="J17" s="64" t="s">
        <v>96</v>
      </c>
      <c r="K17" s="59">
        <v>4500</v>
      </c>
      <c r="L17" s="37">
        <f t="shared" si="2"/>
        <v>270</v>
      </c>
      <c r="M17" s="37">
        <f t="shared" si="3"/>
        <v>954</v>
      </c>
      <c r="N17" s="38">
        <f t="shared" si="4"/>
        <v>2.6136986301369864</v>
      </c>
      <c r="O17" s="39">
        <f t="shared" si="5"/>
        <v>0</v>
      </c>
    </row>
    <row r="18" spans="1:15" ht="18.75" x14ac:dyDescent="0.3">
      <c r="A18" s="22" t="s">
        <v>53</v>
      </c>
      <c r="B18" s="23">
        <v>0</v>
      </c>
      <c r="C18" s="24">
        <v>4.97</v>
      </c>
      <c r="D18" s="25">
        <f t="shared" si="0"/>
        <v>0</v>
      </c>
      <c r="E18" s="56"/>
      <c r="F18" s="47"/>
      <c r="G18" s="48"/>
      <c r="H18" s="45"/>
      <c r="I18" s="31">
        <f t="shared" si="1"/>
        <v>0</v>
      </c>
      <c r="J18" s="64" t="s">
        <v>97</v>
      </c>
      <c r="K18" s="59">
        <v>4200</v>
      </c>
      <c r="L18" s="37">
        <f t="shared" si="2"/>
        <v>252</v>
      </c>
      <c r="M18" s="37">
        <f t="shared" si="3"/>
        <v>890.4</v>
      </c>
      <c r="N18" s="38">
        <f t="shared" si="4"/>
        <v>2.4394520547945207</v>
      </c>
      <c r="O18" s="39">
        <f t="shared" si="5"/>
        <v>0</v>
      </c>
    </row>
    <row r="19" spans="1:15" ht="18.75" x14ac:dyDescent="0.3">
      <c r="A19" s="22" t="s">
        <v>54</v>
      </c>
      <c r="B19" s="41">
        <v>0</v>
      </c>
      <c r="C19" s="24">
        <v>1.55</v>
      </c>
      <c r="D19" s="25">
        <f t="shared" si="0"/>
        <v>0</v>
      </c>
      <c r="E19" s="46"/>
      <c r="F19" s="47"/>
      <c r="G19" s="48"/>
      <c r="H19" s="45"/>
      <c r="I19" s="31">
        <f t="shared" si="1"/>
        <v>0</v>
      </c>
      <c r="J19" s="64" t="s">
        <v>98</v>
      </c>
      <c r="K19" s="59"/>
      <c r="L19" s="37">
        <f t="shared" si="2"/>
        <v>0</v>
      </c>
      <c r="M19" s="37">
        <f t="shared" si="3"/>
        <v>0</v>
      </c>
      <c r="N19" s="38">
        <f t="shared" si="4"/>
        <v>0</v>
      </c>
      <c r="O19" s="39">
        <f t="shared" si="5"/>
        <v>0</v>
      </c>
    </row>
    <row r="20" spans="1:15" ht="18.75" x14ac:dyDescent="0.3">
      <c r="A20" s="22" t="s">
        <v>55</v>
      </c>
      <c r="B20" s="41">
        <v>0</v>
      </c>
      <c r="C20" s="24">
        <v>1.41</v>
      </c>
      <c r="D20" s="25">
        <f t="shared" si="0"/>
        <v>0</v>
      </c>
      <c r="E20" s="56"/>
      <c r="F20" s="47"/>
      <c r="G20" s="48"/>
      <c r="H20" s="45"/>
      <c r="I20" s="31">
        <f t="shared" si="1"/>
        <v>0</v>
      </c>
      <c r="J20" s="64" t="s">
        <v>99</v>
      </c>
      <c r="K20" s="59">
        <v>2800</v>
      </c>
      <c r="L20" s="37">
        <f t="shared" si="2"/>
        <v>168</v>
      </c>
      <c r="M20" s="37">
        <f t="shared" si="3"/>
        <v>593.6</v>
      </c>
      <c r="N20" s="38">
        <f t="shared" si="4"/>
        <v>1.6263013698630138</v>
      </c>
      <c r="O20" s="39">
        <f t="shared" si="5"/>
        <v>0</v>
      </c>
    </row>
    <row r="21" spans="1:15" ht="15.75" customHeight="1" x14ac:dyDescent="0.3">
      <c r="A21" s="22" t="s">
        <v>57</v>
      </c>
      <c r="B21" s="23">
        <v>0</v>
      </c>
      <c r="C21" s="24">
        <v>1.86</v>
      </c>
      <c r="D21" s="25">
        <f t="shared" si="0"/>
        <v>0</v>
      </c>
      <c r="E21" s="46"/>
      <c r="F21" s="47"/>
      <c r="G21" s="48"/>
      <c r="H21" s="45"/>
      <c r="I21" s="31">
        <f t="shared" si="1"/>
        <v>0</v>
      </c>
      <c r="J21" s="64" t="s">
        <v>100</v>
      </c>
      <c r="K21" s="59">
        <v>2800</v>
      </c>
      <c r="L21" s="37">
        <f t="shared" si="2"/>
        <v>168</v>
      </c>
      <c r="M21" s="37">
        <f t="shared" si="3"/>
        <v>593.6</v>
      </c>
      <c r="N21" s="38">
        <f t="shared" si="4"/>
        <v>1.6263013698630138</v>
      </c>
      <c r="O21" s="39">
        <f t="shared" si="5"/>
        <v>0</v>
      </c>
    </row>
    <row r="22" spans="1:15" ht="15.75" customHeight="1" x14ac:dyDescent="0.3">
      <c r="A22" s="22" t="s">
        <v>58</v>
      </c>
      <c r="B22" s="23">
        <v>0</v>
      </c>
      <c r="C22" s="24">
        <v>1.88</v>
      </c>
      <c r="D22" s="25">
        <f t="shared" si="0"/>
        <v>0</v>
      </c>
      <c r="E22" s="46"/>
      <c r="F22" s="47"/>
      <c r="G22" s="48"/>
      <c r="H22" s="45"/>
      <c r="I22" s="31">
        <f t="shared" si="1"/>
        <v>0</v>
      </c>
      <c r="J22" s="64" t="s">
        <v>101</v>
      </c>
      <c r="K22" s="59"/>
      <c r="L22" s="37">
        <f t="shared" si="2"/>
        <v>0</v>
      </c>
      <c r="M22" s="37">
        <f t="shared" si="3"/>
        <v>0</v>
      </c>
      <c r="N22" s="38">
        <f t="shared" si="4"/>
        <v>0</v>
      </c>
      <c r="O22" s="39">
        <f t="shared" si="5"/>
        <v>0</v>
      </c>
    </row>
    <row r="23" spans="1:15" ht="15.75" customHeight="1" x14ac:dyDescent="0.3">
      <c r="A23" s="22" t="s">
        <v>59</v>
      </c>
      <c r="B23" s="41">
        <v>0</v>
      </c>
      <c r="C23" s="24">
        <v>2.98</v>
      </c>
      <c r="D23" s="25">
        <f t="shared" si="0"/>
        <v>0</v>
      </c>
      <c r="E23" s="46"/>
      <c r="F23" s="47"/>
      <c r="G23" s="48"/>
      <c r="H23" s="45"/>
      <c r="I23" s="31">
        <f t="shared" si="1"/>
        <v>0</v>
      </c>
      <c r="J23" s="46"/>
      <c r="K23" s="59"/>
      <c r="L23" s="37">
        <f t="shared" si="2"/>
        <v>0</v>
      </c>
      <c r="M23" s="37">
        <f t="shared" si="3"/>
        <v>0</v>
      </c>
      <c r="N23" s="38">
        <f t="shared" si="4"/>
        <v>0</v>
      </c>
      <c r="O23" s="39">
        <f t="shared" si="5"/>
        <v>0</v>
      </c>
    </row>
    <row r="24" spans="1:15" ht="15.75" customHeight="1" x14ac:dyDescent="0.3">
      <c r="A24" s="49"/>
      <c r="B24" s="50"/>
      <c r="C24" s="50"/>
      <c r="D24" s="51"/>
      <c r="E24" s="46"/>
      <c r="F24" s="47"/>
      <c r="G24" s="48"/>
      <c r="H24" s="45"/>
      <c r="I24" s="31">
        <f t="shared" si="1"/>
        <v>0</v>
      </c>
      <c r="J24" s="73"/>
      <c r="K24" s="59"/>
      <c r="L24" s="37">
        <f t="shared" si="2"/>
        <v>0</v>
      </c>
      <c r="M24" s="37">
        <f t="shared" si="3"/>
        <v>0</v>
      </c>
      <c r="N24" s="38">
        <f t="shared" si="4"/>
        <v>0</v>
      </c>
      <c r="O24" s="39">
        <f t="shared" si="5"/>
        <v>0</v>
      </c>
    </row>
    <row r="25" spans="1:15" ht="15.75" customHeight="1" x14ac:dyDescent="0.3">
      <c r="A25" s="52"/>
      <c r="B25" s="50"/>
      <c r="C25" s="50"/>
      <c r="D25" s="51"/>
      <c r="E25" s="46"/>
      <c r="F25" s="47"/>
      <c r="G25" s="48"/>
      <c r="H25" s="45"/>
      <c r="I25" s="31">
        <f t="shared" si="1"/>
        <v>0</v>
      </c>
      <c r="J25" s="73"/>
      <c r="K25" s="59"/>
      <c r="L25" s="37">
        <f t="shared" si="2"/>
        <v>0</v>
      </c>
      <c r="M25" s="37">
        <f t="shared" si="3"/>
        <v>0</v>
      </c>
      <c r="N25" s="38">
        <f t="shared" si="4"/>
        <v>0</v>
      </c>
      <c r="O25" s="39">
        <f t="shared" si="5"/>
        <v>0</v>
      </c>
    </row>
    <row r="26" spans="1:15" ht="15.75" customHeight="1" x14ac:dyDescent="0.3">
      <c r="A26" s="53"/>
      <c r="B26" s="50"/>
      <c r="C26" s="50"/>
      <c r="D26" s="51"/>
      <c r="E26" s="46"/>
      <c r="F26" s="47"/>
      <c r="G26" s="48"/>
      <c r="H26" s="45"/>
      <c r="I26" s="31">
        <f t="shared" si="1"/>
        <v>0</v>
      </c>
      <c r="J26" s="73"/>
      <c r="K26" s="59"/>
      <c r="L26" s="37">
        <f t="shared" si="2"/>
        <v>0</v>
      </c>
      <c r="M26" s="37">
        <f t="shared" si="3"/>
        <v>0</v>
      </c>
      <c r="N26" s="38">
        <f t="shared" si="4"/>
        <v>0</v>
      </c>
      <c r="O26" s="39">
        <f t="shared" si="5"/>
        <v>0</v>
      </c>
    </row>
    <row r="27" spans="1:15" ht="15.75" customHeight="1" x14ac:dyDescent="0.3">
      <c r="A27" s="54" t="s">
        <v>60</v>
      </c>
      <c r="B27" s="50"/>
      <c r="C27" s="50"/>
      <c r="D27" s="51"/>
      <c r="E27" s="26" t="s">
        <v>47</v>
      </c>
      <c r="F27" s="27"/>
      <c r="G27" s="27"/>
      <c r="H27" s="28"/>
      <c r="I27" s="31">
        <f t="shared" si="1"/>
        <v>0</v>
      </c>
      <c r="J27" s="73"/>
      <c r="K27" s="59"/>
      <c r="L27" s="37">
        <f t="shared" si="2"/>
        <v>0</v>
      </c>
      <c r="M27" s="37">
        <f t="shared" si="3"/>
        <v>0</v>
      </c>
      <c r="N27" s="38">
        <f t="shared" si="4"/>
        <v>0</v>
      </c>
      <c r="O27" s="39">
        <f t="shared" si="5"/>
        <v>0</v>
      </c>
    </row>
    <row r="28" spans="1:15" ht="15.75" customHeight="1" x14ac:dyDescent="0.3">
      <c r="A28" s="55"/>
      <c r="B28" s="50"/>
      <c r="C28" s="50"/>
      <c r="D28" s="51"/>
      <c r="E28" s="42" t="s">
        <v>102</v>
      </c>
      <c r="F28" s="43">
        <v>30</v>
      </c>
      <c r="G28" s="44">
        <v>1</v>
      </c>
      <c r="H28" s="77">
        <v>1</v>
      </c>
      <c r="I28" s="31">
        <f t="shared" si="1"/>
        <v>30</v>
      </c>
      <c r="J28" s="46"/>
      <c r="K28" s="59"/>
      <c r="L28" s="37">
        <f t="shared" si="2"/>
        <v>0</v>
      </c>
      <c r="M28" s="37">
        <f t="shared" si="3"/>
        <v>0</v>
      </c>
      <c r="N28" s="38">
        <f t="shared" si="4"/>
        <v>0</v>
      </c>
      <c r="O28" s="39">
        <f t="shared" si="5"/>
        <v>0</v>
      </c>
    </row>
    <row r="29" spans="1:15" ht="15.75" customHeight="1" x14ac:dyDescent="0.3">
      <c r="A29" s="58" t="s">
        <v>61</v>
      </c>
      <c r="B29" s="50"/>
      <c r="C29" s="50"/>
      <c r="D29" s="51"/>
      <c r="E29" s="42" t="s">
        <v>103</v>
      </c>
      <c r="F29" s="43">
        <v>30</v>
      </c>
      <c r="G29" s="44">
        <v>1</v>
      </c>
      <c r="H29" s="77">
        <v>1</v>
      </c>
      <c r="I29" s="31">
        <f t="shared" si="1"/>
        <v>30</v>
      </c>
      <c r="J29" s="46"/>
      <c r="K29" s="59"/>
      <c r="L29" s="37">
        <f t="shared" si="2"/>
        <v>0</v>
      </c>
      <c r="M29" s="37">
        <f t="shared" si="3"/>
        <v>0</v>
      </c>
      <c r="N29" s="38">
        <f t="shared" si="4"/>
        <v>0</v>
      </c>
      <c r="O29" s="39">
        <f t="shared" si="5"/>
        <v>0</v>
      </c>
    </row>
    <row r="30" spans="1:15" ht="15.75" customHeight="1" x14ac:dyDescent="0.3">
      <c r="A30" s="60" t="s">
        <v>62</v>
      </c>
      <c r="B30" s="50"/>
      <c r="C30" s="50"/>
      <c r="D30" s="51"/>
      <c r="E30" s="56" t="s">
        <v>104</v>
      </c>
      <c r="F30" s="47"/>
      <c r="G30" s="48"/>
      <c r="H30" s="45"/>
      <c r="I30" s="31">
        <f t="shared" si="1"/>
        <v>0</v>
      </c>
      <c r="J30" s="46"/>
      <c r="K30" s="59"/>
      <c r="L30" s="37">
        <f t="shared" si="2"/>
        <v>0</v>
      </c>
      <c r="M30" s="37">
        <f t="shared" si="3"/>
        <v>0</v>
      </c>
      <c r="N30" s="38">
        <f t="shared" si="4"/>
        <v>0</v>
      </c>
      <c r="O30" s="39">
        <f t="shared" si="5"/>
        <v>0</v>
      </c>
    </row>
    <row r="31" spans="1:15" ht="15.75" customHeight="1" x14ac:dyDescent="0.3">
      <c r="A31" s="61"/>
      <c r="B31" s="50"/>
      <c r="C31" s="50"/>
      <c r="D31" s="51"/>
      <c r="E31" s="56"/>
      <c r="F31" s="47"/>
      <c r="G31" s="48"/>
      <c r="H31" s="45"/>
      <c r="I31" s="31">
        <f t="shared" si="1"/>
        <v>0</v>
      </c>
      <c r="J31" s="73"/>
      <c r="K31" s="59"/>
      <c r="L31" s="37">
        <f t="shared" si="2"/>
        <v>0</v>
      </c>
      <c r="M31" s="37">
        <f t="shared" si="3"/>
        <v>0</v>
      </c>
      <c r="N31" s="38">
        <f t="shared" si="4"/>
        <v>0</v>
      </c>
      <c r="O31" s="39">
        <f t="shared" si="5"/>
        <v>0</v>
      </c>
    </row>
    <row r="32" spans="1:15" ht="15.75" customHeight="1" x14ac:dyDescent="0.3">
      <c r="A32" s="58" t="s">
        <v>65</v>
      </c>
      <c r="B32" s="50"/>
      <c r="C32" s="50"/>
      <c r="D32" s="51"/>
      <c r="E32" s="46"/>
      <c r="F32" s="47"/>
      <c r="G32" s="48"/>
      <c r="H32" s="45"/>
      <c r="I32" s="31">
        <f t="shared" si="1"/>
        <v>0</v>
      </c>
      <c r="J32" s="73"/>
      <c r="K32" s="59"/>
      <c r="L32" s="37">
        <f t="shared" si="2"/>
        <v>0</v>
      </c>
      <c r="M32" s="37">
        <f t="shared" si="3"/>
        <v>0</v>
      </c>
      <c r="N32" s="38">
        <f t="shared" si="4"/>
        <v>0</v>
      </c>
      <c r="O32" s="39">
        <f t="shared" si="5"/>
        <v>0</v>
      </c>
    </row>
    <row r="33" spans="1:15" ht="15.75" customHeight="1" x14ac:dyDescent="0.3">
      <c r="A33" s="60" t="s">
        <v>66</v>
      </c>
      <c r="B33" s="50"/>
      <c r="C33" s="50"/>
      <c r="D33" s="51"/>
      <c r="E33" s="46"/>
      <c r="F33" s="47"/>
      <c r="G33" s="48"/>
      <c r="H33" s="45"/>
      <c r="I33" s="31">
        <f t="shared" si="1"/>
        <v>0</v>
      </c>
      <c r="J33" s="73"/>
      <c r="K33" s="59"/>
      <c r="L33" s="37">
        <f t="shared" si="2"/>
        <v>0</v>
      </c>
      <c r="M33" s="37">
        <f t="shared" si="3"/>
        <v>0</v>
      </c>
      <c r="N33" s="38">
        <f t="shared" si="4"/>
        <v>0</v>
      </c>
      <c r="O33" s="39">
        <f t="shared" si="5"/>
        <v>0</v>
      </c>
    </row>
    <row r="34" spans="1:15" ht="15.75" customHeight="1" x14ac:dyDescent="0.3">
      <c r="A34" s="61"/>
      <c r="B34" s="50"/>
      <c r="C34" s="50"/>
      <c r="D34" s="51"/>
      <c r="E34" s="46"/>
      <c r="F34" s="47"/>
      <c r="G34" s="48"/>
      <c r="H34" s="45"/>
      <c r="I34" s="31">
        <f t="shared" si="1"/>
        <v>0</v>
      </c>
      <c r="J34" s="73"/>
      <c r="K34" s="59"/>
      <c r="L34" s="37">
        <f t="shared" si="2"/>
        <v>0</v>
      </c>
      <c r="M34" s="37">
        <f t="shared" si="3"/>
        <v>0</v>
      </c>
      <c r="N34" s="38">
        <f t="shared" si="4"/>
        <v>0</v>
      </c>
      <c r="O34" s="39">
        <f t="shared" si="5"/>
        <v>0</v>
      </c>
    </row>
    <row r="35" spans="1:15" ht="15.75" customHeight="1" x14ac:dyDescent="0.3">
      <c r="A35" s="58" t="s">
        <v>67</v>
      </c>
      <c r="B35" s="50"/>
      <c r="C35" s="50"/>
      <c r="D35" s="51"/>
      <c r="E35" s="46"/>
      <c r="F35" s="47"/>
      <c r="G35" s="48"/>
      <c r="H35" s="45"/>
      <c r="I35" s="31">
        <f t="shared" si="1"/>
        <v>0</v>
      </c>
      <c r="J35" s="46"/>
      <c r="K35" s="59"/>
      <c r="L35" s="37">
        <f t="shared" si="2"/>
        <v>0</v>
      </c>
      <c r="M35" s="37">
        <f t="shared" si="3"/>
        <v>0</v>
      </c>
      <c r="N35" s="38">
        <f t="shared" si="4"/>
        <v>0</v>
      </c>
      <c r="O35" s="39">
        <f t="shared" si="5"/>
        <v>0</v>
      </c>
    </row>
    <row r="36" spans="1:15" ht="15.75" customHeight="1" x14ac:dyDescent="0.3">
      <c r="A36" s="60" t="s">
        <v>68</v>
      </c>
      <c r="B36" s="51"/>
      <c r="C36" s="51"/>
      <c r="D36" s="51"/>
      <c r="E36" s="46"/>
      <c r="F36" s="47"/>
      <c r="G36" s="48"/>
      <c r="H36" s="45"/>
      <c r="I36" s="31">
        <f t="shared" si="1"/>
        <v>0</v>
      </c>
      <c r="J36" s="46"/>
      <c r="K36" s="59"/>
      <c r="L36" s="37">
        <f t="shared" si="2"/>
        <v>0</v>
      </c>
      <c r="M36" s="37">
        <f t="shared" si="3"/>
        <v>0</v>
      </c>
      <c r="N36" s="38">
        <f t="shared" si="4"/>
        <v>0</v>
      </c>
      <c r="O36" s="39">
        <f t="shared" si="5"/>
        <v>0</v>
      </c>
    </row>
    <row r="37" spans="1:15" ht="15.75" customHeight="1" x14ac:dyDescent="0.3">
      <c r="A37" s="51"/>
      <c r="B37" s="51"/>
      <c r="C37" s="51"/>
      <c r="D37" s="51"/>
      <c r="E37" s="56"/>
      <c r="F37" s="47"/>
      <c r="G37" s="48"/>
      <c r="H37" s="45"/>
      <c r="I37" s="31">
        <f t="shared" si="1"/>
        <v>0</v>
      </c>
      <c r="J37" s="46"/>
      <c r="K37" s="59"/>
      <c r="L37" s="37">
        <f t="shared" si="2"/>
        <v>0</v>
      </c>
      <c r="M37" s="37">
        <f t="shared" si="3"/>
        <v>0</v>
      </c>
      <c r="N37" s="38">
        <f t="shared" si="4"/>
        <v>0</v>
      </c>
      <c r="O37" s="39">
        <f t="shared" si="5"/>
        <v>0</v>
      </c>
    </row>
    <row r="38" spans="1:15" ht="15.75" customHeight="1" x14ac:dyDescent="0.3">
      <c r="A38" s="51"/>
      <c r="B38" s="51"/>
      <c r="C38" s="51"/>
      <c r="D38" s="51"/>
      <c r="E38" s="46"/>
      <c r="F38" s="47"/>
      <c r="G38" s="48"/>
      <c r="H38" s="45"/>
      <c r="I38" s="31">
        <f t="shared" si="1"/>
        <v>0</v>
      </c>
      <c r="J38" s="62" t="s">
        <v>64</v>
      </c>
      <c r="K38" s="33"/>
      <c r="L38" s="34"/>
      <c r="M38" s="34"/>
      <c r="N38" s="35"/>
      <c r="O38" s="39">
        <f t="shared" si="5"/>
        <v>0</v>
      </c>
    </row>
    <row r="39" spans="1:15" ht="15.75" customHeight="1" x14ac:dyDescent="0.3">
      <c r="A39" s="51"/>
      <c r="B39" s="51"/>
      <c r="C39" s="51"/>
      <c r="D39" s="51"/>
      <c r="E39" s="56"/>
      <c r="F39" s="47"/>
      <c r="G39" s="48"/>
      <c r="H39" s="45"/>
      <c r="I39" s="31">
        <f t="shared" si="1"/>
        <v>0</v>
      </c>
      <c r="J39" s="64"/>
      <c r="K39" s="59"/>
      <c r="L39" s="37">
        <f t="shared" ref="L39:L68" si="6">K39*6%</f>
        <v>0</v>
      </c>
      <c r="M39" s="37">
        <f t="shared" ref="M39:M68" si="7">(K39+L39)/5</f>
        <v>0</v>
      </c>
      <c r="N39" s="38">
        <f t="shared" ref="N39:N68" si="8">$M39/365</f>
        <v>0</v>
      </c>
      <c r="O39" s="39">
        <f t="shared" si="5"/>
        <v>0</v>
      </c>
    </row>
    <row r="40" spans="1:15" ht="15.75" customHeight="1" x14ac:dyDescent="0.3">
      <c r="A40" s="51"/>
      <c r="B40" s="51"/>
      <c r="C40" s="51"/>
      <c r="D40" s="51"/>
      <c r="E40" s="46"/>
      <c r="F40" s="47"/>
      <c r="G40" s="48"/>
      <c r="H40" s="45"/>
      <c r="I40" s="31">
        <f t="shared" si="1"/>
        <v>0</v>
      </c>
      <c r="J40" s="64"/>
      <c r="K40" s="59"/>
      <c r="L40" s="37">
        <f t="shared" si="6"/>
        <v>0</v>
      </c>
      <c r="M40" s="37">
        <f t="shared" si="7"/>
        <v>0</v>
      </c>
      <c r="N40" s="38">
        <f t="shared" si="8"/>
        <v>0</v>
      </c>
      <c r="O40" s="39">
        <f t="shared" si="5"/>
        <v>0</v>
      </c>
    </row>
    <row r="41" spans="1:15" ht="15.75" customHeight="1" x14ac:dyDescent="0.3">
      <c r="A41" s="51"/>
      <c r="B41" s="51"/>
      <c r="C41" s="51"/>
      <c r="D41" s="51"/>
      <c r="E41" s="56"/>
      <c r="F41" s="47"/>
      <c r="G41" s="48"/>
      <c r="H41" s="45"/>
      <c r="I41" s="31">
        <f t="shared" si="1"/>
        <v>0</v>
      </c>
      <c r="J41" s="64"/>
      <c r="K41" s="59"/>
      <c r="L41" s="37">
        <f t="shared" si="6"/>
        <v>0</v>
      </c>
      <c r="M41" s="37">
        <f t="shared" si="7"/>
        <v>0</v>
      </c>
      <c r="N41" s="38">
        <f t="shared" si="8"/>
        <v>0</v>
      </c>
      <c r="O41" s="39">
        <f t="shared" si="5"/>
        <v>0</v>
      </c>
    </row>
    <row r="42" spans="1:15" ht="15.75" customHeight="1" x14ac:dyDescent="0.3">
      <c r="A42" s="51"/>
      <c r="B42" s="51"/>
      <c r="C42" s="51"/>
      <c r="D42" s="51"/>
      <c r="E42" s="46"/>
      <c r="F42" s="47"/>
      <c r="G42" s="48"/>
      <c r="H42" s="45"/>
      <c r="I42" s="31">
        <f t="shared" si="1"/>
        <v>0</v>
      </c>
      <c r="J42" s="64"/>
      <c r="K42" s="59"/>
      <c r="L42" s="37">
        <f t="shared" si="6"/>
        <v>0</v>
      </c>
      <c r="M42" s="37">
        <f t="shared" si="7"/>
        <v>0</v>
      </c>
      <c r="N42" s="38">
        <f t="shared" si="8"/>
        <v>0</v>
      </c>
      <c r="O42" s="39">
        <f t="shared" si="5"/>
        <v>0</v>
      </c>
    </row>
    <row r="43" spans="1:15" ht="15.75" customHeight="1" x14ac:dyDescent="0.3">
      <c r="A43" s="51"/>
      <c r="B43" s="51"/>
      <c r="C43" s="51"/>
      <c r="D43" s="51"/>
      <c r="E43" s="46"/>
      <c r="F43" s="47"/>
      <c r="G43" s="48"/>
      <c r="H43" s="45"/>
      <c r="I43" s="31">
        <f t="shared" si="1"/>
        <v>0</v>
      </c>
      <c r="J43" s="64"/>
      <c r="K43" s="59"/>
      <c r="L43" s="37">
        <f t="shared" si="6"/>
        <v>0</v>
      </c>
      <c r="M43" s="37">
        <f t="shared" si="7"/>
        <v>0</v>
      </c>
      <c r="N43" s="38">
        <f t="shared" si="8"/>
        <v>0</v>
      </c>
      <c r="O43" s="39">
        <f t="shared" si="5"/>
        <v>0</v>
      </c>
    </row>
    <row r="44" spans="1:15" ht="15.75" customHeight="1" x14ac:dyDescent="0.3">
      <c r="A44" s="51"/>
      <c r="B44" s="51"/>
      <c r="C44" s="51"/>
      <c r="D44" s="51"/>
      <c r="E44" s="46"/>
      <c r="F44" s="47"/>
      <c r="G44" s="48"/>
      <c r="H44" s="45"/>
      <c r="I44" s="31">
        <f t="shared" si="1"/>
        <v>0</v>
      </c>
      <c r="J44" s="64"/>
      <c r="K44" s="59"/>
      <c r="L44" s="37">
        <f t="shared" si="6"/>
        <v>0</v>
      </c>
      <c r="M44" s="37">
        <f t="shared" si="7"/>
        <v>0</v>
      </c>
      <c r="N44" s="38">
        <f t="shared" si="8"/>
        <v>0</v>
      </c>
      <c r="O44" s="39">
        <f t="shared" si="5"/>
        <v>0</v>
      </c>
    </row>
    <row r="45" spans="1:15" ht="15.75" customHeight="1" x14ac:dyDescent="0.3">
      <c r="A45" s="51"/>
      <c r="B45" s="51"/>
      <c r="C45" s="51"/>
      <c r="D45" s="51"/>
      <c r="E45" s="46"/>
      <c r="F45" s="47"/>
      <c r="G45" s="48"/>
      <c r="H45" s="45"/>
      <c r="I45" s="31">
        <f t="shared" si="1"/>
        <v>0</v>
      </c>
      <c r="J45" s="64"/>
      <c r="K45" s="59"/>
      <c r="L45" s="37">
        <f t="shared" si="6"/>
        <v>0</v>
      </c>
      <c r="M45" s="37">
        <f t="shared" si="7"/>
        <v>0</v>
      </c>
      <c r="N45" s="38">
        <f t="shared" si="8"/>
        <v>0</v>
      </c>
      <c r="O45" s="39">
        <f t="shared" si="5"/>
        <v>0</v>
      </c>
    </row>
    <row r="46" spans="1:15" ht="15.75" customHeight="1" x14ac:dyDescent="0.3">
      <c r="A46" s="51"/>
      <c r="B46" s="51"/>
      <c r="C46" s="51"/>
      <c r="D46" s="51"/>
      <c r="E46" s="46"/>
      <c r="F46" s="47"/>
      <c r="G46" s="48"/>
      <c r="H46" s="45"/>
      <c r="I46" s="31">
        <f t="shared" si="1"/>
        <v>0</v>
      </c>
      <c r="J46" s="64"/>
      <c r="K46" s="59"/>
      <c r="L46" s="37">
        <f t="shared" si="6"/>
        <v>0</v>
      </c>
      <c r="M46" s="37">
        <f t="shared" si="7"/>
        <v>0</v>
      </c>
      <c r="N46" s="38">
        <f t="shared" si="8"/>
        <v>0</v>
      </c>
      <c r="O46" s="39">
        <f t="shared" si="5"/>
        <v>0</v>
      </c>
    </row>
    <row r="47" spans="1:15" ht="15.75" customHeight="1" x14ac:dyDescent="0.3">
      <c r="A47" s="51"/>
      <c r="B47" s="51"/>
      <c r="C47" s="51"/>
      <c r="D47" s="51"/>
      <c r="E47" s="46"/>
      <c r="F47" s="47"/>
      <c r="G47" s="48"/>
      <c r="H47" s="45"/>
      <c r="I47" s="31">
        <f t="shared" si="1"/>
        <v>0</v>
      </c>
      <c r="J47" s="64"/>
      <c r="K47" s="59"/>
      <c r="L47" s="37">
        <f t="shared" si="6"/>
        <v>0</v>
      </c>
      <c r="M47" s="37">
        <f t="shared" si="7"/>
        <v>0</v>
      </c>
      <c r="N47" s="38">
        <f t="shared" si="8"/>
        <v>0</v>
      </c>
      <c r="O47" s="39">
        <f t="shared" si="5"/>
        <v>0</v>
      </c>
    </row>
    <row r="48" spans="1:15" ht="15.75" customHeight="1" x14ac:dyDescent="0.3">
      <c r="A48" s="51"/>
      <c r="B48" s="51"/>
      <c r="C48" s="51"/>
      <c r="D48" s="51"/>
      <c r="E48" s="26" t="s">
        <v>56</v>
      </c>
      <c r="F48" s="27"/>
      <c r="G48" s="27"/>
      <c r="H48" s="28"/>
      <c r="I48" s="31">
        <f t="shared" si="1"/>
        <v>0</v>
      </c>
      <c r="J48" s="64"/>
      <c r="K48" s="59"/>
      <c r="L48" s="37">
        <f t="shared" si="6"/>
        <v>0</v>
      </c>
      <c r="M48" s="37">
        <f t="shared" si="7"/>
        <v>0</v>
      </c>
      <c r="N48" s="38">
        <f t="shared" si="8"/>
        <v>0</v>
      </c>
      <c r="O48" s="39">
        <f t="shared" si="5"/>
        <v>0</v>
      </c>
    </row>
    <row r="49" spans="1:15" ht="15.75" customHeight="1" x14ac:dyDescent="0.3">
      <c r="A49" s="51"/>
      <c r="B49" s="51"/>
      <c r="C49" s="51"/>
      <c r="D49" s="51"/>
      <c r="E49" s="78" t="s">
        <v>105</v>
      </c>
      <c r="F49" s="79"/>
      <c r="G49" s="78"/>
      <c r="H49" s="78"/>
      <c r="I49" s="31">
        <f t="shared" si="1"/>
        <v>0</v>
      </c>
      <c r="J49" s="64"/>
      <c r="K49" s="59"/>
      <c r="L49" s="37">
        <f t="shared" si="6"/>
        <v>0</v>
      </c>
      <c r="M49" s="37">
        <f t="shared" si="7"/>
        <v>0</v>
      </c>
      <c r="N49" s="38">
        <f t="shared" si="8"/>
        <v>0</v>
      </c>
      <c r="O49" s="39">
        <f t="shared" si="5"/>
        <v>0</v>
      </c>
    </row>
    <row r="50" spans="1:15" ht="15.75" customHeight="1" x14ac:dyDescent="0.3">
      <c r="A50" s="51"/>
      <c r="B50" s="51"/>
      <c r="C50" s="51"/>
      <c r="D50" s="51"/>
      <c r="E50" s="78" t="s">
        <v>106</v>
      </c>
      <c r="F50" s="79"/>
      <c r="G50" s="78"/>
      <c r="H50" s="78"/>
      <c r="I50" s="31">
        <f t="shared" si="1"/>
        <v>0</v>
      </c>
      <c r="J50" s="64"/>
      <c r="K50" s="59"/>
      <c r="L50" s="37">
        <f t="shared" si="6"/>
        <v>0</v>
      </c>
      <c r="M50" s="37">
        <f t="shared" si="7"/>
        <v>0</v>
      </c>
      <c r="N50" s="38">
        <f t="shared" si="8"/>
        <v>0</v>
      </c>
      <c r="O50" s="39">
        <f t="shared" si="5"/>
        <v>0</v>
      </c>
    </row>
    <row r="51" spans="1:15" ht="15.75" customHeight="1" x14ac:dyDescent="0.3">
      <c r="A51" s="51"/>
      <c r="B51" s="51"/>
      <c r="C51" s="51"/>
      <c r="D51" s="51"/>
      <c r="E51" s="80" t="s">
        <v>107</v>
      </c>
      <c r="F51" s="79"/>
      <c r="G51" s="78"/>
      <c r="H51" s="78"/>
      <c r="I51" s="31">
        <f t="shared" si="1"/>
        <v>0</v>
      </c>
      <c r="J51" s="64"/>
      <c r="K51" s="59"/>
      <c r="L51" s="37">
        <f t="shared" si="6"/>
        <v>0</v>
      </c>
      <c r="M51" s="37">
        <f t="shared" si="7"/>
        <v>0</v>
      </c>
      <c r="N51" s="38">
        <f t="shared" si="8"/>
        <v>0</v>
      </c>
      <c r="O51" s="39">
        <f t="shared" si="5"/>
        <v>0</v>
      </c>
    </row>
    <row r="52" spans="1:15" ht="15.75" customHeight="1" x14ac:dyDescent="0.3">
      <c r="A52" s="51"/>
      <c r="B52" s="51"/>
      <c r="C52" s="51"/>
      <c r="D52" s="51"/>
      <c r="E52" s="78" t="s">
        <v>108</v>
      </c>
      <c r="F52" s="79"/>
      <c r="G52" s="78"/>
      <c r="H52" s="78"/>
      <c r="I52" s="31">
        <f t="shared" si="1"/>
        <v>0</v>
      </c>
      <c r="J52" s="64"/>
      <c r="K52" s="59"/>
      <c r="L52" s="37">
        <f t="shared" si="6"/>
        <v>0</v>
      </c>
      <c r="M52" s="37">
        <f t="shared" si="7"/>
        <v>0</v>
      </c>
      <c r="N52" s="38">
        <f t="shared" si="8"/>
        <v>0</v>
      </c>
      <c r="O52" s="39">
        <f t="shared" si="5"/>
        <v>0</v>
      </c>
    </row>
    <row r="53" spans="1:15" ht="15.75" customHeight="1" x14ac:dyDescent="0.3">
      <c r="A53" s="51"/>
      <c r="B53" s="51"/>
      <c r="C53" s="51"/>
      <c r="D53" s="51"/>
      <c r="E53" s="78" t="s">
        <v>109</v>
      </c>
      <c r="F53" s="56"/>
      <c r="G53" s="46"/>
      <c r="H53" s="57"/>
      <c r="I53" s="31">
        <f t="shared" si="1"/>
        <v>0</v>
      </c>
      <c r="J53" s="64"/>
      <c r="K53" s="59"/>
      <c r="L53" s="37">
        <f t="shared" si="6"/>
        <v>0</v>
      </c>
      <c r="M53" s="37">
        <f t="shared" si="7"/>
        <v>0</v>
      </c>
      <c r="N53" s="38">
        <f t="shared" si="8"/>
        <v>0</v>
      </c>
      <c r="O53" s="39">
        <f t="shared" si="5"/>
        <v>0</v>
      </c>
    </row>
    <row r="54" spans="1:15" ht="15.75" customHeight="1" x14ac:dyDescent="0.3">
      <c r="A54" s="51"/>
      <c r="B54" s="51"/>
      <c r="C54" s="51"/>
      <c r="D54" s="51"/>
      <c r="E54" s="46" t="s">
        <v>110</v>
      </c>
      <c r="F54" s="56"/>
      <c r="G54" s="46"/>
      <c r="H54" s="57"/>
      <c r="I54" s="31">
        <f t="shared" si="1"/>
        <v>0</v>
      </c>
      <c r="J54" s="64"/>
      <c r="K54" s="59"/>
      <c r="L54" s="37">
        <f t="shared" si="6"/>
        <v>0</v>
      </c>
      <c r="M54" s="37">
        <f t="shared" si="7"/>
        <v>0</v>
      </c>
      <c r="N54" s="38">
        <f t="shared" si="8"/>
        <v>0</v>
      </c>
      <c r="O54" s="39">
        <f t="shared" si="5"/>
        <v>0</v>
      </c>
    </row>
    <row r="55" spans="1:15" ht="15.75" customHeight="1" x14ac:dyDescent="0.3">
      <c r="A55" s="51"/>
      <c r="B55" s="51"/>
      <c r="C55" s="51"/>
      <c r="D55" s="51"/>
      <c r="E55" s="46"/>
      <c r="F55" s="56"/>
      <c r="G55" s="46"/>
      <c r="H55" s="57"/>
      <c r="I55" s="31">
        <f t="shared" si="1"/>
        <v>0</v>
      </c>
      <c r="J55" s="64"/>
      <c r="K55" s="59"/>
      <c r="L55" s="37">
        <f t="shared" si="6"/>
        <v>0</v>
      </c>
      <c r="M55" s="37">
        <f t="shared" si="7"/>
        <v>0</v>
      </c>
      <c r="N55" s="38">
        <f t="shared" si="8"/>
        <v>0</v>
      </c>
      <c r="O55" s="39">
        <f t="shared" si="5"/>
        <v>0</v>
      </c>
    </row>
    <row r="56" spans="1:15" ht="15.75" customHeight="1" x14ac:dyDescent="0.3">
      <c r="A56" s="51"/>
      <c r="B56" s="51"/>
      <c r="C56" s="51"/>
      <c r="D56" s="51"/>
      <c r="E56" s="46"/>
      <c r="F56" s="56"/>
      <c r="G56" s="46"/>
      <c r="H56" s="57"/>
      <c r="I56" s="31">
        <f t="shared" si="1"/>
        <v>0</v>
      </c>
      <c r="J56" s="64"/>
      <c r="K56" s="59"/>
      <c r="L56" s="37">
        <f t="shared" si="6"/>
        <v>0</v>
      </c>
      <c r="M56" s="37">
        <f t="shared" si="7"/>
        <v>0</v>
      </c>
      <c r="N56" s="38">
        <f t="shared" si="8"/>
        <v>0</v>
      </c>
      <c r="O56" s="39">
        <f t="shared" si="5"/>
        <v>0</v>
      </c>
    </row>
    <row r="57" spans="1:15" ht="15.75" customHeight="1" x14ac:dyDescent="0.3">
      <c r="A57" s="51"/>
      <c r="B57" s="51"/>
      <c r="C57" s="51"/>
      <c r="D57" s="51"/>
      <c r="E57" s="46"/>
      <c r="F57" s="56"/>
      <c r="G57" s="46"/>
      <c r="H57" s="57"/>
      <c r="I57" s="31">
        <f t="shared" si="1"/>
        <v>0</v>
      </c>
      <c r="J57" s="64"/>
      <c r="K57" s="59"/>
      <c r="L57" s="37">
        <f t="shared" si="6"/>
        <v>0</v>
      </c>
      <c r="M57" s="37">
        <f t="shared" si="7"/>
        <v>0</v>
      </c>
      <c r="N57" s="38">
        <f t="shared" si="8"/>
        <v>0</v>
      </c>
      <c r="O57" s="39">
        <f t="shared" si="5"/>
        <v>0</v>
      </c>
    </row>
    <row r="58" spans="1:15" ht="15.75" customHeight="1" x14ac:dyDescent="0.3">
      <c r="A58" s="51"/>
      <c r="B58" s="51"/>
      <c r="C58" s="51"/>
      <c r="D58" s="51"/>
      <c r="E58" s="56"/>
      <c r="F58" s="56"/>
      <c r="G58" s="46"/>
      <c r="H58" s="57"/>
      <c r="I58" s="31">
        <f t="shared" si="1"/>
        <v>0</v>
      </c>
      <c r="J58" s="64"/>
      <c r="K58" s="59"/>
      <c r="L58" s="37">
        <f t="shared" si="6"/>
        <v>0</v>
      </c>
      <c r="M58" s="37">
        <f t="shared" si="7"/>
        <v>0</v>
      </c>
      <c r="N58" s="38">
        <f t="shared" si="8"/>
        <v>0</v>
      </c>
      <c r="O58" s="39">
        <f t="shared" si="5"/>
        <v>0</v>
      </c>
    </row>
    <row r="59" spans="1:15" ht="15.75" customHeight="1" x14ac:dyDescent="0.3">
      <c r="A59" s="51"/>
      <c r="B59" s="51"/>
      <c r="C59" s="51"/>
      <c r="D59" s="51"/>
      <c r="E59" s="26" t="s">
        <v>63</v>
      </c>
      <c r="F59" s="27"/>
      <c r="G59" s="27"/>
      <c r="H59" s="28"/>
      <c r="I59" s="31">
        <f t="shared" si="1"/>
        <v>0</v>
      </c>
      <c r="J59" s="64"/>
      <c r="K59" s="59"/>
      <c r="L59" s="37">
        <f t="shared" si="6"/>
        <v>0</v>
      </c>
      <c r="M59" s="37">
        <f t="shared" si="7"/>
        <v>0</v>
      </c>
      <c r="N59" s="38">
        <f t="shared" si="8"/>
        <v>0</v>
      </c>
      <c r="O59" s="39">
        <f t="shared" si="5"/>
        <v>0</v>
      </c>
    </row>
    <row r="60" spans="1:15" ht="15.75" customHeight="1" x14ac:dyDescent="0.3">
      <c r="A60" s="51"/>
      <c r="B60" s="51"/>
      <c r="C60" s="51"/>
      <c r="D60" s="51"/>
      <c r="E60" s="81" t="s">
        <v>111</v>
      </c>
      <c r="F60" s="43">
        <v>15</v>
      </c>
      <c r="G60" s="77">
        <v>1</v>
      </c>
      <c r="H60" s="77">
        <v>6</v>
      </c>
      <c r="I60" s="31">
        <f t="shared" si="1"/>
        <v>90</v>
      </c>
      <c r="J60" s="64"/>
      <c r="K60" s="59"/>
      <c r="L60" s="37">
        <f t="shared" si="6"/>
        <v>0</v>
      </c>
      <c r="M60" s="37">
        <f t="shared" si="7"/>
        <v>0</v>
      </c>
      <c r="N60" s="38">
        <f t="shared" si="8"/>
        <v>0</v>
      </c>
      <c r="O60" s="39">
        <f t="shared" si="5"/>
        <v>0</v>
      </c>
    </row>
    <row r="61" spans="1:15" ht="15.75" customHeight="1" x14ac:dyDescent="0.3">
      <c r="A61" s="51"/>
      <c r="B61" s="51"/>
      <c r="C61" s="51"/>
      <c r="D61" s="51"/>
      <c r="E61" s="81" t="s">
        <v>112</v>
      </c>
      <c r="F61" s="43">
        <v>6.75</v>
      </c>
      <c r="G61" s="77">
        <v>1</v>
      </c>
      <c r="H61" s="77">
        <v>2</v>
      </c>
      <c r="I61" s="31">
        <f t="shared" si="1"/>
        <v>13.5</v>
      </c>
      <c r="J61" s="64"/>
      <c r="K61" s="59"/>
      <c r="L61" s="37">
        <f t="shared" si="6"/>
        <v>0</v>
      </c>
      <c r="M61" s="37">
        <f t="shared" si="7"/>
        <v>0</v>
      </c>
      <c r="N61" s="38">
        <f t="shared" si="8"/>
        <v>0</v>
      </c>
      <c r="O61" s="39">
        <f t="shared" si="5"/>
        <v>0</v>
      </c>
    </row>
    <row r="62" spans="1:15" ht="15.75" customHeight="1" x14ac:dyDescent="0.3">
      <c r="A62" s="51"/>
      <c r="B62" s="51"/>
      <c r="C62" s="51"/>
      <c r="D62" s="51"/>
      <c r="E62" s="56"/>
      <c r="F62" s="47"/>
      <c r="G62" s="48"/>
      <c r="H62" s="45"/>
      <c r="I62" s="31">
        <f t="shared" si="1"/>
        <v>0</v>
      </c>
      <c r="J62" s="64"/>
      <c r="K62" s="59"/>
      <c r="L62" s="37">
        <f t="shared" si="6"/>
        <v>0</v>
      </c>
      <c r="M62" s="37">
        <f t="shared" si="7"/>
        <v>0</v>
      </c>
      <c r="N62" s="38">
        <f t="shared" si="8"/>
        <v>0</v>
      </c>
      <c r="O62" s="39">
        <f t="shared" si="5"/>
        <v>0</v>
      </c>
    </row>
    <row r="63" spans="1:15" ht="15.75" customHeight="1" x14ac:dyDescent="0.3">
      <c r="A63" s="51"/>
      <c r="B63" s="51"/>
      <c r="C63" s="51"/>
      <c r="D63" s="51"/>
      <c r="E63" s="46"/>
      <c r="F63" s="47"/>
      <c r="G63" s="48"/>
      <c r="H63" s="45"/>
      <c r="I63" s="31">
        <f t="shared" si="1"/>
        <v>0</v>
      </c>
      <c r="J63" s="64"/>
      <c r="K63" s="59"/>
      <c r="L63" s="37">
        <f t="shared" si="6"/>
        <v>0</v>
      </c>
      <c r="M63" s="37">
        <f t="shared" si="7"/>
        <v>0</v>
      </c>
      <c r="N63" s="38">
        <f t="shared" si="8"/>
        <v>0</v>
      </c>
      <c r="O63" s="39">
        <f t="shared" si="5"/>
        <v>0</v>
      </c>
    </row>
    <row r="64" spans="1:15" ht="15.75" customHeight="1" x14ac:dyDescent="0.3">
      <c r="A64" s="51"/>
      <c r="B64" s="51"/>
      <c r="C64" s="51"/>
      <c r="D64" s="51"/>
      <c r="E64" s="46"/>
      <c r="F64" s="47"/>
      <c r="G64" s="48"/>
      <c r="H64" s="45"/>
      <c r="I64" s="31">
        <f t="shared" si="1"/>
        <v>0</v>
      </c>
      <c r="J64" s="64"/>
      <c r="K64" s="59"/>
      <c r="L64" s="37">
        <f t="shared" si="6"/>
        <v>0</v>
      </c>
      <c r="M64" s="37">
        <f t="shared" si="7"/>
        <v>0</v>
      </c>
      <c r="N64" s="38">
        <f t="shared" si="8"/>
        <v>0</v>
      </c>
      <c r="O64" s="39">
        <f t="shared" si="5"/>
        <v>0</v>
      </c>
    </row>
    <row r="65" spans="1:15" ht="15.75" customHeight="1" x14ac:dyDescent="0.3">
      <c r="A65" s="51"/>
      <c r="B65" s="51"/>
      <c r="C65" s="51"/>
      <c r="D65" s="51"/>
      <c r="E65" s="46"/>
      <c r="F65" s="47"/>
      <c r="G65" s="48"/>
      <c r="H65" s="45"/>
      <c r="I65" s="31">
        <f t="shared" si="1"/>
        <v>0</v>
      </c>
      <c r="J65" s="64"/>
      <c r="K65" s="59"/>
      <c r="L65" s="37">
        <f t="shared" si="6"/>
        <v>0</v>
      </c>
      <c r="M65" s="37">
        <f t="shared" si="7"/>
        <v>0</v>
      </c>
      <c r="N65" s="38">
        <f t="shared" si="8"/>
        <v>0</v>
      </c>
      <c r="O65" s="39">
        <f t="shared" si="5"/>
        <v>0</v>
      </c>
    </row>
    <row r="66" spans="1:15" ht="15.75" customHeight="1" x14ac:dyDescent="0.3">
      <c r="A66" s="51"/>
      <c r="B66" s="51"/>
      <c r="C66" s="51"/>
      <c r="D66" s="51"/>
      <c r="E66" s="46"/>
      <c r="F66" s="47"/>
      <c r="G66" s="48"/>
      <c r="H66" s="45"/>
      <c r="I66" s="31">
        <f t="shared" si="1"/>
        <v>0</v>
      </c>
      <c r="J66" s="64"/>
      <c r="K66" s="59"/>
      <c r="L66" s="37">
        <f t="shared" si="6"/>
        <v>0</v>
      </c>
      <c r="M66" s="37">
        <f t="shared" si="7"/>
        <v>0</v>
      </c>
      <c r="N66" s="38">
        <f t="shared" si="8"/>
        <v>0</v>
      </c>
      <c r="O66" s="39">
        <f t="shared" si="5"/>
        <v>0</v>
      </c>
    </row>
    <row r="67" spans="1:15" ht="15.75" customHeight="1" x14ac:dyDescent="0.3">
      <c r="A67" s="51"/>
      <c r="B67" s="51"/>
      <c r="C67" s="51"/>
      <c r="D67" s="51"/>
      <c r="E67" s="46"/>
      <c r="F67" s="47"/>
      <c r="G67" s="48"/>
      <c r="H67" s="45"/>
      <c r="I67" s="31">
        <f t="shared" si="1"/>
        <v>0</v>
      </c>
      <c r="J67" s="64"/>
      <c r="K67" s="59"/>
      <c r="L67" s="37">
        <f t="shared" si="6"/>
        <v>0</v>
      </c>
      <c r="M67" s="37">
        <f t="shared" si="7"/>
        <v>0</v>
      </c>
      <c r="N67" s="38">
        <f t="shared" si="8"/>
        <v>0</v>
      </c>
      <c r="O67" s="39">
        <f t="shared" si="5"/>
        <v>0</v>
      </c>
    </row>
    <row r="68" spans="1:15" ht="15.75" customHeight="1" x14ac:dyDescent="0.3">
      <c r="A68" s="51"/>
      <c r="B68" s="51"/>
      <c r="C68" s="51"/>
      <c r="D68" s="51"/>
      <c r="E68" s="46"/>
      <c r="F68" s="47"/>
      <c r="G68" s="48"/>
      <c r="H68" s="45"/>
      <c r="I68" s="31">
        <f t="shared" si="1"/>
        <v>0</v>
      </c>
      <c r="J68" s="64"/>
      <c r="K68" s="59"/>
      <c r="L68" s="37">
        <f t="shared" si="6"/>
        <v>0</v>
      </c>
      <c r="M68" s="37">
        <f t="shared" si="7"/>
        <v>0</v>
      </c>
      <c r="N68" s="38">
        <f t="shared" si="8"/>
        <v>0</v>
      </c>
      <c r="O68" s="39">
        <f t="shared" si="5"/>
        <v>0</v>
      </c>
    </row>
    <row r="69" spans="1:15" ht="15.75" customHeight="1" x14ac:dyDescent="0.3">
      <c r="A69" s="51"/>
      <c r="B69" s="51"/>
      <c r="C69" s="51"/>
      <c r="D69" s="51"/>
      <c r="E69" s="46"/>
      <c r="F69" s="47"/>
      <c r="G69" s="48"/>
      <c r="H69" s="45"/>
      <c r="I69" s="31">
        <f t="shared" si="1"/>
        <v>0</v>
      </c>
      <c r="J69" s="62" t="s">
        <v>70</v>
      </c>
      <c r="K69" s="66"/>
      <c r="L69" s="34"/>
      <c r="M69" s="34"/>
      <c r="N69" s="35"/>
      <c r="O69" s="39">
        <f t="shared" si="5"/>
        <v>0</v>
      </c>
    </row>
    <row r="70" spans="1:15" ht="15.75" customHeight="1" x14ac:dyDescent="0.3">
      <c r="A70" s="51"/>
      <c r="B70" s="51"/>
      <c r="C70" s="51"/>
      <c r="D70" s="51"/>
      <c r="E70" s="63" t="s">
        <v>69</v>
      </c>
      <c r="F70" s="27"/>
      <c r="G70" s="27"/>
      <c r="H70" s="28"/>
      <c r="I70" s="31">
        <f t="shared" si="1"/>
        <v>0</v>
      </c>
      <c r="J70" s="64"/>
      <c r="K70" s="59"/>
      <c r="L70" s="37">
        <f t="shared" ref="L70:L200" si="9">K70*6%</f>
        <v>0</v>
      </c>
      <c r="M70" s="37">
        <f t="shared" ref="M70:M200" si="10">(K70+L70)/5</f>
        <v>0</v>
      </c>
      <c r="N70" s="38">
        <f t="shared" ref="N70:N200" si="11">$M70/365</f>
        <v>0</v>
      </c>
      <c r="O70" s="39">
        <f t="shared" si="5"/>
        <v>0</v>
      </c>
    </row>
    <row r="71" spans="1:15" ht="15.75" customHeight="1" x14ac:dyDescent="0.3">
      <c r="A71" s="51"/>
      <c r="B71" s="51"/>
      <c r="C71" s="51"/>
      <c r="D71" s="51"/>
      <c r="E71" s="81" t="s">
        <v>113</v>
      </c>
      <c r="F71" s="43">
        <v>74</v>
      </c>
      <c r="G71" s="77">
        <v>1</v>
      </c>
      <c r="H71" s="77">
        <v>4</v>
      </c>
      <c r="I71" s="31">
        <f t="shared" si="1"/>
        <v>296</v>
      </c>
      <c r="J71" s="64"/>
      <c r="K71" s="59"/>
      <c r="L71" s="37">
        <f t="shared" si="9"/>
        <v>0</v>
      </c>
      <c r="M71" s="37">
        <f t="shared" si="10"/>
        <v>0</v>
      </c>
      <c r="N71" s="38">
        <f t="shared" si="11"/>
        <v>0</v>
      </c>
      <c r="O71" s="39">
        <f t="shared" si="5"/>
        <v>0</v>
      </c>
    </row>
    <row r="72" spans="1:15" ht="15.75" customHeight="1" x14ac:dyDescent="0.3">
      <c r="A72" s="51"/>
      <c r="B72" s="51"/>
      <c r="C72" s="51"/>
      <c r="D72" s="51"/>
      <c r="E72" s="46"/>
      <c r="F72" s="41"/>
      <c r="G72" s="41"/>
      <c r="H72" s="65"/>
      <c r="I72" s="31">
        <f t="shared" si="1"/>
        <v>0</v>
      </c>
      <c r="J72" s="64"/>
      <c r="K72" s="59"/>
      <c r="L72" s="37">
        <f t="shared" si="9"/>
        <v>0</v>
      </c>
      <c r="M72" s="37">
        <f t="shared" si="10"/>
        <v>0</v>
      </c>
      <c r="N72" s="38">
        <f t="shared" si="11"/>
        <v>0</v>
      </c>
      <c r="O72" s="39">
        <f t="shared" si="5"/>
        <v>0</v>
      </c>
    </row>
    <row r="73" spans="1:15" ht="15.75" customHeight="1" x14ac:dyDescent="0.3">
      <c r="A73" s="51"/>
      <c r="B73" s="51"/>
      <c r="C73" s="51"/>
      <c r="D73" s="51"/>
      <c r="E73" s="46"/>
      <c r="F73" s="41"/>
      <c r="G73" s="41"/>
      <c r="H73" s="65"/>
      <c r="I73" s="31">
        <f t="shared" si="1"/>
        <v>0</v>
      </c>
      <c r="J73" s="64"/>
      <c r="K73" s="59"/>
      <c r="L73" s="37">
        <f t="shared" si="9"/>
        <v>0</v>
      </c>
      <c r="M73" s="37">
        <f t="shared" si="10"/>
        <v>0</v>
      </c>
      <c r="N73" s="38">
        <f t="shared" si="11"/>
        <v>0</v>
      </c>
      <c r="O73" s="39">
        <f t="shared" si="5"/>
        <v>0</v>
      </c>
    </row>
    <row r="74" spans="1:15" ht="15.75" customHeight="1" x14ac:dyDescent="0.3">
      <c r="A74" s="51"/>
      <c r="B74" s="51"/>
      <c r="C74" s="51"/>
      <c r="D74" s="51"/>
      <c r="E74" s="46"/>
      <c r="F74" s="41"/>
      <c r="G74" s="41"/>
      <c r="H74" s="65"/>
      <c r="I74" s="31">
        <f t="shared" si="1"/>
        <v>0</v>
      </c>
      <c r="J74" s="64"/>
      <c r="K74" s="59"/>
      <c r="L74" s="37">
        <f t="shared" si="9"/>
        <v>0</v>
      </c>
      <c r="M74" s="37">
        <f t="shared" si="10"/>
        <v>0</v>
      </c>
      <c r="N74" s="38">
        <f t="shared" si="11"/>
        <v>0</v>
      </c>
      <c r="O74" s="39">
        <f t="shared" si="5"/>
        <v>0</v>
      </c>
    </row>
    <row r="75" spans="1:15" ht="15.75" customHeight="1" x14ac:dyDescent="0.3">
      <c r="A75" s="51"/>
      <c r="B75" s="51"/>
      <c r="C75" s="51"/>
      <c r="D75" s="51"/>
      <c r="E75" s="46"/>
      <c r="F75" s="74"/>
      <c r="G75" s="41"/>
      <c r="H75" s="75"/>
      <c r="I75" s="31">
        <f t="shared" si="1"/>
        <v>0</v>
      </c>
      <c r="J75" s="64"/>
      <c r="K75" s="59"/>
      <c r="L75" s="37">
        <f t="shared" si="9"/>
        <v>0</v>
      </c>
      <c r="M75" s="37">
        <f t="shared" si="10"/>
        <v>0</v>
      </c>
      <c r="N75" s="38">
        <f t="shared" si="11"/>
        <v>0</v>
      </c>
      <c r="O75" s="39">
        <f t="shared" si="5"/>
        <v>0</v>
      </c>
    </row>
    <row r="76" spans="1:15" ht="15.75" customHeight="1" x14ac:dyDescent="0.3">
      <c r="A76" s="51"/>
      <c r="B76" s="51"/>
      <c r="C76" s="51"/>
      <c r="D76" s="51"/>
      <c r="E76" s="63" t="s">
        <v>71</v>
      </c>
      <c r="F76" s="27"/>
      <c r="G76" s="27"/>
      <c r="H76" s="28"/>
      <c r="I76" s="31">
        <f t="shared" si="1"/>
        <v>0</v>
      </c>
      <c r="J76" s="64"/>
      <c r="K76" s="59"/>
      <c r="L76" s="37">
        <f t="shared" si="9"/>
        <v>0</v>
      </c>
      <c r="M76" s="37">
        <f t="shared" si="10"/>
        <v>0</v>
      </c>
      <c r="N76" s="38">
        <f t="shared" si="11"/>
        <v>0</v>
      </c>
      <c r="O76" s="39">
        <f t="shared" si="5"/>
        <v>0</v>
      </c>
    </row>
    <row r="77" spans="1:15" ht="15.75" customHeight="1" x14ac:dyDescent="0.3">
      <c r="A77" s="51"/>
      <c r="B77" s="51"/>
      <c r="C77" s="51"/>
      <c r="D77" s="51"/>
      <c r="E77" s="46"/>
      <c r="F77" s="47"/>
      <c r="G77" s="48"/>
      <c r="H77" s="45"/>
      <c r="I77" s="31">
        <f t="shared" si="1"/>
        <v>0</v>
      </c>
      <c r="J77" s="64"/>
      <c r="K77" s="59"/>
      <c r="L77" s="37">
        <f t="shared" si="9"/>
        <v>0</v>
      </c>
      <c r="M77" s="37">
        <f t="shared" si="10"/>
        <v>0</v>
      </c>
      <c r="N77" s="38">
        <f t="shared" si="11"/>
        <v>0</v>
      </c>
      <c r="O77" s="39">
        <f t="shared" si="5"/>
        <v>0</v>
      </c>
    </row>
    <row r="78" spans="1:15" ht="15.75" customHeight="1" x14ac:dyDescent="0.3">
      <c r="A78" s="51"/>
      <c r="B78" s="51"/>
      <c r="C78" s="51"/>
      <c r="D78" s="51"/>
      <c r="E78" s="46"/>
      <c r="F78" s="47"/>
      <c r="G78" s="48"/>
      <c r="H78" s="45"/>
      <c r="I78" s="31">
        <f t="shared" si="1"/>
        <v>0</v>
      </c>
      <c r="J78" s="64"/>
      <c r="K78" s="59"/>
      <c r="L78" s="37">
        <f t="shared" si="9"/>
        <v>0</v>
      </c>
      <c r="M78" s="37">
        <f t="shared" si="10"/>
        <v>0</v>
      </c>
      <c r="N78" s="38">
        <f t="shared" si="11"/>
        <v>0</v>
      </c>
      <c r="O78" s="39">
        <f t="shared" si="5"/>
        <v>0</v>
      </c>
    </row>
    <row r="79" spans="1:15" ht="15.75" customHeight="1" x14ac:dyDescent="0.3">
      <c r="A79" s="51"/>
      <c r="B79" s="51"/>
      <c r="C79" s="51"/>
      <c r="D79" s="51"/>
      <c r="E79" s="56"/>
      <c r="F79" s="47"/>
      <c r="G79" s="48"/>
      <c r="H79" s="45"/>
      <c r="I79" s="31">
        <f t="shared" si="1"/>
        <v>0</v>
      </c>
      <c r="J79" s="64"/>
      <c r="K79" s="59"/>
      <c r="L79" s="37">
        <f t="shared" si="9"/>
        <v>0</v>
      </c>
      <c r="M79" s="37">
        <f t="shared" si="10"/>
        <v>0</v>
      </c>
      <c r="N79" s="38">
        <f t="shared" si="11"/>
        <v>0</v>
      </c>
      <c r="O79" s="39">
        <f t="shared" si="5"/>
        <v>0</v>
      </c>
    </row>
    <row r="80" spans="1:15" ht="15.75" customHeight="1" x14ac:dyDescent="0.3">
      <c r="A80" s="51"/>
      <c r="B80" s="51"/>
      <c r="C80" s="51"/>
      <c r="D80" s="51"/>
      <c r="E80" s="46"/>
      <c r="F80" s="47"/>
      <c r="G80" s="48"/>
      <c r="H80" s="45"/>
      <c r="I80" s="31">
        <f t="shared" si="1"/>
        <v>0</v>
      </c>
      <c r="J80" s="64"/>
      <c r="K80" s="59"/>
      <c r="L80" s="37">
        <f t="shared" si="9"/>
        <v>0</v>
      </c>
      <c r="M80" s="37">
        <f t="shared" si="10"/>
        <v>0</v>
      </c>
      <c r="N80" s="38">
        <f t="shared" si="11"/>
        <v>0</v>
      </c>
      <c r="O80" s="39">
        <f t="shared" si="5"/>
        <v>0</v>
      </c>
    </row>
    <row r="81" spans="1:15" ht="15.75" customHeight="1" x14ac:dyDescent="0.3">
      <c r="A81" s="51"/>
      <c r="B81" s="51"/>
      <c r="C81" s="51"/>
      <c r="D81" s="51"/>
      <c r="E81" s="56"/>
      <c r="F81" s="47"/>
      <c r="G81" s="48"/>
      <c r="H81" s="45"/>
      <c r="I81" s="31">
        <f t="shared" si="1"/>
        <v>0</v>
      </c>
      <c r="J81" s="64"/>
      <c r="K81" s="59"/>
      <c r="L81" s="37">
        <f t="shared" si="9"/>
        <v>0</v>
      </c>
      <c r="M81" s="37">
        <f t="shared" si="10"/>
        <v>0</v>
      </c>
      <c r="N81" s="38">
        <f t="shared" si="11"/>
        <v>0</v>
      </c>
      <c r="O81" s="39">
        <f t="shared" si="5"/>
        <v>0</v>
      </c>
    </row>
    <row r="82" spans="1:15" ht="15.75" customHeight="1" x14ac:dyDescent="0.3">
      <c r="A82" s="51"/>
      <c r="B82" s="51"/>
      <c r="C82" s="51"/>
      <c r="D82" s="51"/>
      <c r="E82" s="26" t="s">
        <v>72</v>
      </c>
      <c r="F82" s="82"/>
      <c r="G82" s="82"/>
      <c r="H82" s="83"/>
      <c r="I82" s="31">
        <f t="shared" si="1"/>
        <v>0</v>
      </c>
      <c r="J82" s="64"/>
      <c r="K82" s="59"/>
      <c r="L82" s="37">
        <f t="shared" si="9"/>
        <v>0</v>
      </c>
      <c r="M82" s="37">
        <f t="shared" si="10"/>
        <v>0</v>
      </c>
      <c r="N82" s="38">
        <f t="shared" si="11"/>
        <v>0</v>
      </c>
      <c r="O82" s="39">
        <f t="shared" si="5"/>
        <v>0</v>
      </c>
    </row>
    <row r="83" spans="1:15" ht="15.75" customHeight="1" x14ac:dyDescent="0.3">
      <c r="A83" s="51"/>
      <c r="B83" s="51"/>
      <c r="C83" s="51"/>
      <c r="D83" s="51"/>
      <c r="E83" s="56" t="s">
        <v>73</v>
      </c>
      <c r="F83" s="84">
        <v>0.18</v>
      </c>
      <c r="G83" s="48">
        <v>1</v>
      </c>
      <c r="H83" s="45">
        <v>30</v>
      </c>
      <c r="I83" s="31">
        <f t="shared" si="1"/>
        <v>5.3999999999999995</v>
      </c>
      <c r="J83" s="64"/>
      <c r="K83" s="59"/>
      <c r="L83" s="37">
        <f t="shared" si="9"/>
        <v>0</v>
      </c>
      <c r="M83" s="37">
        <f t="shared" si="10"/>
        <v>0</v>
      </c>
      <c r="N83" s="38">
        <f t="shared" si="11"/>
        <v>0</v>
      </c>
      <c r="O83" s="39">
        <f t="shared" si="5"/>
        <v>0</v>
      </c>
    </row>
    <row r="84" spans="1:15" ht="15.75" customHeight="1" x14ac:dyDescent="0.3">
      <c r="A84" s="51"/>
      <c r="B84" s="51"/>
      <c r="C84" s="51"/>
      <c r="D84" s="51"/>
      <c r="E84" s="46" t="s">
        <v>114</v>
      </c>
      <c r="F84" s="84">
        <v>0.28000000000000003</v>
      </c>
      <c r="G84" s="48">
        <v>1</v>
      </c>
      <c r="H84" s="45">
        <v>30</v>
      </c>
      <c r="I84" s="31">
        <f t="shared" si="1"/>
        <v>8.4</v>
      </c>
      <c r="J84" s="64"/>
      <c r="K84" s="59"/>
      <c r="L84" s="37">
        <f t="shared" si="9"/>
        <v>0</v>
      </c>
      <c r="M84" s="37">
        <f t="shared" si="10"/>
        <v>0</v>
      </c>
      <c r="N84" s="38">
        <f t="shared" si="11"/>
        <v>0</v>
      </c>
      <c r="O84" s="39">
        <f t="shared" si="5"/>
        <v>0</v>
      </c>
    </row>
    <row r="85" spans="1:15" ht="15.75" customHeight="1" x14ac:dyDescent="0.3">
      <c r="A85" s="51"/>
      <c r="B85" s="51"/>
      <c r="C85" s="51"/>
      <c r="D85" s="51"/>
      <c r="E85" s="85" t="s">
        <v>115</v>
      </c>
      <c r="F85" s="84">
        <v>0.2</v>
      </c>
      <c r="G85" s="48">
        <v>1</v>
      </c>
      <c r="H85" s="45">
        <v>30</v>
      </c>
      <c r="I85" s="31">
        <f t="shared" si="1"/>
        <v>6</v>
      </c>
      <c r="J85" s="64"/>
      <c r="K85" s="59"/>
      <c r="L85" s="37">
        <f t="shared" si="9"/>
        <v>0</v>
      </c>
      <c r="M85" s="37">
        <f t="shared" si="10"/>
        <v>0</v>
      </c>
      <c r="N85" s="38">
        <f t="shared" si="11"/>
        <v>0</v>
      </c>
      <c r="O85" s="39">
        <f t="shared" si="5"/>
        <v>0</v>
      </c>
    </row>
    <row r="86" spans="1:15" ht="15.75" customHeight="1" x14ac:dyDescent="0.3">
      <c r="A86" s="51"/>
      <c r="B86" s="51"/>
      <c r="C86" s="51"/>
      <c r="D86" s="51"/>
      <c r="E86" s="46" t="s">
        <v>116</v>
      </c>
      <c r="F86" s="84">
        <v>1.2</v>
      </c>
      <c r="G86" s="48">
        <v>1</v>
      </c>
      <c r="H86" s="45">
        <v>30</v>
      </c>
      <c r="I86" s="31">
        <f t="shared" si="1"/>
        <v>36</v>
      </c>
      <c r="J86" s="64"/>
      <c r="K86" s="59"/>
      <c r="L86" s="37">
        <f t="shared" si="9"/>
        <v>0</v>
      </c>
      <c r="M86" s="37">
        <f t="shared" si="10"/>
        <v>0</v>
      </c>
      <c r="N86" s="38">
        <f t="shared" si="11"/>
        <v>0</v>
      </c>
      <c r="O86" s="39">
        <f t="shared" si="5"/>
        <v>0</v>
      </c>
    </row>
    <row r="87" spans="1:15" ht="15.75" customHeight="1" x14ac:dyDescent="0.3">
      <c r="A87" s="51"/>
      <c r="B87" s="51"/>
      <c r="C87" s="51"/>
      <c r="D87" s="51"/>
      <c r="E87" s="85" t="s">
        <v>117</v>
      </c>
      <c r="F87" s="84">
        <v>0.63</v>
      </c>
      <c r="G87" s="48">
        <v>1</v>
      </c>
      <c r="H87" s="45">
        <v>10</v>
      </c>
      <c r="I87" s="31">
        <f t="shared" si="1"/>
        <v>6.3</v>
      </c>
      <c r="J87" s="64"/>
      <c r="K87" s="59"/>
      <c r="L87" s="37">
        <f t="shared" si="9"/>
        <v>0</v>
      </c>
      <c r="M87" s="37">
        <f t="shared" si="10"/>
        <v>0</v>
      </c>
      <c r="N87" s="38">
        <f t="shared" si="11"/>
        <v>0</v>
      </c>
      <c r="O87" s="39">
        <f t="shared" si="5"/>
        <v>0</v>
      </c>
    </row>
    <row r="88" spans="1:15" ht="15.75" customHeight="1" x14ac:dyDescent="0.3">
      <c r="A88" s="51"/>
      <c r="B88" s="51"/>
      <c r="C88" s="51"/>
      <c r="D88" s="51"/>
      <c r="E88" s="46" t="s">
        <v>118</v>
      </c>
      <c r="F88" s="47">
        <v>27.5</v>
      </c>
      <c r="G88" s="48">
        <v>1</v>
      </c>
      <c r="H88" s="45">
        <v>2</v>
      </c>
      <c r="I88" s="31">
        <f t="shared" si="1"/>
        <v>55</v>
      </c>
      <c r="J88" s="64"/>
      <c r="K88" s="59"/>
      <c r="L88" s="37">
        <f t="shared" si="9"/>
        <v>0</v>
      </c>
      <c r="M88" s="37">
        <f t="shared" si="10"/>
        <v>0</v>
      </c>
      <c r="N88" s="38">
        <f t="shared" si="11"/>
        <v>0</v>
      </c>
      <c r="O88" s="39">
        <f t="shared" si="5"/>
        <v>0</v>
      </c>
    </row>
    <row r="89" spans="1:15" ht="15.75" customHeight="1" x14ac:dyDescent="0.3">
      <c r="A89" s="51"/>
      <c r="B89" s="51"/>
      <c r="C89" s="51"/>
      <c r="D89" s="51"/>
      <c r="E89" s="46"/>
      <c r="F89" s="47"/>
      <c r="G89" s="48"/>
      <c r="H89" s="45"/>
      <c r="I89" s="31">
        <f t="shared" si="1"/>
        <v>0</v>
      </c>
      <c r="J89" s="64"/>
      <c r="K89" s="59"/>
      <c r="L89" s="37">
        <f t="shared" si="9"/>
        <v>0</v>
      </c>
      <c r="M89" s="37">
        <f t="shared" si="10"/>
        <v>0</v>
      </c>
      <c r="N89" s="38">
        <f t="shared" si="11"/>
        <v>0</v>
      </c>
      <c r="O89" s="39">
        <f t="shared" si="5"/>
        <v>0</v>
      </c>
    </row>
    <row r="90" spans="1:15" ht="15.75" customHeight="1" x14ac:dyDescent="0.3">
      <c r="A90" s="51"/>
      <c r="B90" s="51"/>
      <c r="C90" s="51"/>
      <c r="D90" s="51"/>
      <c r="E90" s="46"/>
      <c r="F90" s="48"/>
      <c r="G90" s="48"/>
      <c r="H90" s="59"/>
      <c r="I90" s="31">
        <f t="shared" si="1"/>
        <v>0</v>
      </c>
      <c r="J90" s="64"/>
      <c r="K90" s="59"/>
      <c r="L90" s="37">
        <f t="shared" si="9"/>
        <v>0</v>
      </c>
      <c r="M90" s="37">
        <f t="shared" si="10"/>
        <v>0</v>
      </c>
      <c r="N90" s="38">
        <f t="shared" si="11"/>
        <v>0</v>
      </c>
      <c r="O90" s="39">
        <f t="shared" si="5"/>
        <v>0</v>
      </c>
    </row>
    <row r="91" spans="1:15" ht="15.75" customHeight="1" x14ac:dyDescent="0.3">
      <c r="A91" s="51"/>
      <c r="B91" s="51"/>
      <c r="C91" s="51"/>
      <c r="D91" s="51"/>
      <c r="E91" s="46"/>
      <c r="F91" s="47"/>
      <c r="G91" s="48"/>
      <c r="H91" s="45"/>
      <c r="I91" s="31">
        <f t="shared" si="1"/>
        <v>0</v>
      </c>
      <c r="J91" s="64"/>
      <c r="K91" s="59"/>
      <c r="L91" s="37">
        <f t="shared" si="9"/>
        <v>0</v>
      </c>
      <c r="M91" s="37">
        <f t="shared" si="10"/>
        <v>0</v>
      </c>
      <c r="N91" s="38">
        <f t="shared" si="11"/>
        <v>0</v>
      </c>
      <c r="O91" s="39">
        <f t="shared" si="5"/>
        <v>0</v>
      </c>
    </row>
    <row r="92" spans="1:15" ht="15.75" customHeight="1" x14ac:dyDescent="0.3">
      <c r="A92" s="51"/>
      <c r="B92" s="51"/>
      <c r="C92" s="51"/>
      <c r="D92" s="51"/>
      <c r="E92" s="46"/>
      <c r="F92" s="48"/>
      <c r="G92" s="48"/>
      <c r="H92" s="59"/>
      <c r="I92" s="31">
        <f t="shared" si="1"/>
        <v>0</v>
      </c>
      <c r="J92" s="64"/>
      <c r="K92" s="59"/>
      <c r="L92" s="37">
        <f t="shared" si="9"/>
        <v>0</v>
      </c>
      <c r="M92" s="37">
        <f t="shared" si="10"/>
        <v>0</v>
      </c>
      <c r="N92" s="38">
        <f t="shared" si="11"/>
        <v>0</v>
      </c>
      <c r="O92" s="39">
        <f t="shared" si="5"/>
        <v>0</v>
      </c>
    </row>
    <row r="93" spans="1:15" ht="15.75" customHeight="1" x14ac:dyDescent="0.3">
      <c r="A93" s="51"/>
      <c r="B93" s="51"/>
      <c r="C93" s="51"/>
      <c r="D93" s="51"/>
      <c r="E93" s="63" t="s">
        <v>74</v>
      </c>
      <c r="F93" s="27"/>
      <c r="G93" s="27"/>
      <c r="H93" s="28"/>
      <c r="I93" s="31">
        <f t="shared" si="1"/>
        <v>0</v>
      </c>
      <c r="J93" s="64"/>
      <c r="K93" s="59"/>
      <c r="L93" s="37">
        <f t="shared" si="9"/>
        <v>0</v>
      </c>
      <c r="M93" s="37">
        <f t="shared" si="10"/>
        <v>0</v>
      </c>
      <c r="N93" s="38">
        <f t="shared" si="11"/>
        <v>0</v>
      </c>
      <c r="O93" s="39">
        <f t="shared" si="5"/>
        <v>0</v>
      </c>
    </row>
    <row r="94" spans="1:15" ht="15.75" customHeight="1" x14ac:dyDescent="0.3">
      <c r="A94" s="51"/>
      <c r="B94" s="51"/>
      <c r="C94" s="51"/>
      <c r="D94" s="51"/>
      <c r="E94" s="46" t="s">
        <v>75</v>
      </c>
      <c r="F94" s="48">
        <v>15</v>
      </c>
      <c r="G94" s="48">
        <v>1</v>
      </c>
      <c r="H94" s="59">
        <v>1</v>
      </c>
      <c r="I94" s="31">
        <f t="shared" si="1"/>
        <v>15</v>
      </c>
      <c r="J94" s="64"/>
      <c r="K94" s="59"/>
      <c r="L94" s="37">
        <f t="shared" si="9"/>
        <v>0</v>
      </c>
      <c r="M94" s="37">
        <f t="shared" si="10"/>
        <v>0</v>
      </c>
      <c r="N94" s="38">
        <f t="shared" si="11"/>
        <v>0</v>
      </c>
      <c r="O94" s="39">
        <f t="shared" si="5"/>
        <v>0</v>
      </c>
    </row>
    <row r="95" spans="1:15" ht="15.75" customHeight="1" x14ac:dyDescent="0.3">
      <c r="A95" s="51"/>
      <c r="B95" s="51"/>
      <c r="C95" s="51"/>
      <c r="D95" s="51"/>
      <c r="E95" s="46" t="s">
        <v>119</v>
      </c>
      <c r="F95" s="47">
        <v>120</v>
      </c>
      <c r="G95" s="48">
        <v>1</v>
      </c>
      <c r="H95" s="45">
        <v>1</v>
      </c>
      <c r="I95" s="31">
        <f t="shared" si="1"/>
        <v>120</v>
      </c>
      <c r="J95" s="64"/>
      <c r="K95" s="59"/>
      <c r="L95" s="37">
        <f t="shared" si="9"/>
        <v>0</v>
      </c>
      <c r="M95" s="37">
        <f t="shared" si="10"/>
        <v>0</v>
      </c>
      <c r="N95" s="38">
        <f t="shared" si="11"/>
        <v>0</v>
      </c>
      <c r="O95" s="39">
        <f t="shared" si="5"/>
        <v>0</v>
      </c>
    </row>
    <row r="96" spans="1:15" ht="15.75" customHeight="1" x14ac:dyDescent="0.3">
      <c r="A96" s="51"/>
      <c r="B96" s="51"/>
      <c r="C96" s="51"/>
      <c r="D96" s="51"/>
      <c r="E96" s="46" t="s">
        <v>120</v>
      </c>
      <c r="F96" s="48">
        <v>60</v>
      </c>
      <c r="G96" s="48">
        <v>1</v>
      </c>
      <c r="H96" s="59">
        <v>1</v>
      </c>
      <c r="I96" s="31">
        <f t="shared" si="1"/>
        <v>60</v>
      </c>
      <c r="J96" s="64"/>
      <c r="K96" s="59"/>
      <c r="L96" s="37">
        <f t="shared" si="9"/>
        <v>0</v>
      </c>
      <c r="M96" s="37">
        <f t="shared" si="10"/>
        <v>0</v>
      </c>
      <c r="N96" s="38">
        <f t="shared" si="11"/>
        <v>0</v>
      </c>
      <c r="O96" s="39">
        <f t="shared" si="5"/>
        <v>0</v>
      </c>
    </row>
    <row r="97" spans="1:15" ht="15.75" customHeight="1" x14ac:dyDescent="0.3">
      <c r="A97" s="51"/>
      <c r="B97" s="51"/>
      <c r="C97" s="51"/>
      <c r="D97" s="51"/>
      <c r="E97" s="56" t="s">
        <v>121</v>
      </c>
      <c r="F97" s="47">
        <v>60</v>
      </c>
      <c r="G97" s="48">
        <v>1</v>
      </c>
      <c r="H97" s="45">
        <v>1</v>
      </c>
      <c r="I97" s="31">
        <f t="shared" si="1"/>
        <v>60</v>
      </c>
      <c r="J97" s="64"/>
      <c r="K97" s="59"/>
      <c r="L97" s="37">
        <f t="shared" si="9"/>
        <v>0</v>
      </c>
      <c r="M97" s="37">
        <f t="shared" si="10"/>
        <v>0</v>
      </c>
      <c r="N97" s="38">
        <f t="shared" si="11"/>
        <v>0</v>
      </c>
      <c r="O97" s="39">
        <f t="shared" si="5"/>
        <v>0</v>
      </c>
    </row>
    <row r="98" spans="1:15" ht="15.75" customHeight="1" x14ac:dyDescent="0.3">
      <c r="A98" s="51"/>
      <c r="B98" s="51"/>
      <c r="C98" s="51"/>
      <c r="D98" s="51"/>
      <c r="E98" s="56" t="s">
        <v>122</v>
      </c>
      <c r="F98" s="47">
        <v>80</v>
      </c>
      <c r="G98" s="48">
        <v>1</v>
      </c>
      <c r="H98" s="45">
        <v>1</v>
      </c>
      <c r="I98" s="31">
        <f t="shared" si="1"/>
        <v>80</v>
      </c>
      <c r="J98" s="64"/>
      <c r="K98" s="59"/>
      <c r="L98" s="37">
        <f t="shared" si="9"/>
        <v>0</v>
      </c>
      <c r="M98" s="37">
        <f t="shared" si="10"/>
        <v>0</v>
      </c>
      <c r="N98" s="38">
        <f t="shared" si="11"/>
        <v>0</v>
      </c>
      <c r="O98" s="39">
        <f t="shared" si="5"/>
        <v>0</v>
      </c>
    </row>
    <row r="99" spans="1:15" ht="15.75" customHeight="1" x14ac:dyDescent="0.3">
      <c r="A99" s="51"/>
      <c r="B99" s="51"/>
      <c r="C99" s="51"/>
      <c r="D99" s="51"/>
      <c r="E99" s="56" t="s">
        <v>123</v>
      </c>
      <c r="F99" s="47">
        <v>60</v>
      </c>
      <c r="G99" s="48">
        <v>1</v>
      </c>
      <c r="H99" s="45">
        <v>1</v>
      </c>
      <c r="I99" s="31">
        <f t="shared" si="1"/>
        <v>60</v>
      </c>
      <c r="J99" s="64"/>
      <c r="K99" s="59"/>
      <c r="L99" s="37">
        <f t="shared" si="9"/>
        <v>0</v>
      </c>
      <c r="M99" s="37">
        <f t="shared" si="10"/>
        <v>0</v>
      </c>
      <c r="N99" s="38">
        <f t="shared" si="11"/>
        <v>0</v>
      </c>
      <c r="O99" s="39">
        <f t="shared" si="5"/>
        <v>0</v>
      </c>
    </row>
    <row r="100" spans="1:15" ht="15.75" customHeight="1" x14ac:dyDescent="0.3">
      <c r="A100" s="51"/>
      <c r="B100" s="51"/>
      <c r="C100" s="51"/>
      <c r="D100" s="51"/>
      <c r="E100" s="56" t="s">
        <v>124</v>
      </c>
      <c r="F100" s="47">
        <v>60</v>
      </c>
      <c r="G100" s="48">
        <v>1</v>
      </c>
      <c r="H100" s="45">
        <v>1</v>
      </c>
      <c r="I100" s="31">
        <f t="shared" si="1"/>
        <v>60</v>
      </c>
      <c r="J100" s="64"/>
      <c r="K100" s="59"/>
      <c r="L100" s="37">
        <f t="shared" si="9"/>
        <v>0</v>
      </c>
      <c r="M100" s="37">
        <f t="shared" si="10"/>
        <v>0</v>
      </c>
      <c r="N100" s="38">
        <f t="shared" si="11"/>
        <v>0</v>
      </c>
      <c r="O100" s="39">
        <f t="shared" si="5"/>
        <v>0</v>
      </c>
    </row>
    <row r="101" spans="1:15" ht="15.75" customHeight="1" x14ac:dyDescent="0.3">
      <c r="A101" s="51"/>
      <c r="B101" s="51"/>
      <c r="C101" s="51"/>
      <c r="D101" s="51"/>
      <c r="E101" s="56"/>
      <c r="F101" s="47"/>
      <c r="G101" s="48"/>
      <c r="H101" s="45"/>
      <c r="I101" s="31">
        <f t="shared" si="1"/>
        <v>0</v>
      </c>
      <c r="J101" s="64"/>
      <c r="K101" s="59"/>
      <c r="L101" s="37">
        <f t="shared" si="9"/>
        <v>0</v>
      </c>
      <c r="M101" s="37">
        <f t="shared" si="10"/>
        <v>0</v>
      </c>
      <c r="N101" s="38">
        <f t="shared" si="11"/>
        <v>0</v>
      </c>
      <c r="O101" s="39">
        <f t="shared" si="5"/>
        <v>0</v>
      </c>
    </row>
    <row r="102" spans="1:15" ht="15.75" customHeight="1" x14ac:dyDescent="0.3">
      <c r="A102" s="51"/>
      <c r="B102" s="51"/>
      <c r="C102" s="51"/>
      <c r="D102" s="51"/>
      <c r="E102" s="56"/>
      <c r="F102" s="48"/>
      <c r="G102" s="48"/>
      <c r="H102" s="59"/>
      <c r="I102" s="31">
        <f t="shared" si="1"/>
        <v>0</v>
      </c>
      <c r="J102" s="64"/>
      <c r="K102" s="59"/>
      <c r="L102" s="37">
        <f t="shared" si="9"/>
        <v>0</v>
      </c>
      <c r="M102" s="37">
        <f t="shared" si="10"/>
        <v>0</v>
      </c>
      <c r="N102" s="38">
        <f t="shared" si="11"/>
        <v>0</v>
      </c>
      <c r="O102" s="39">
        <f t="shared" si="5"/>
        <v>0</v>
      </c>
    </row>
    <row r="103" spans="1:15" ht="15.75" customHeight="1" x14ac:dyDescent="0.3">
      <c r="A103" s="51"/>
      <c r="B103" s="51"/>
      <c r="C103" s="51"/>
      <c r="D103" s="51"/>
      <c r="E103" s="56"/>
      <c r="F103" s="48"/>
      <c r="G103" s="48"/>
      <c r="H103" s="59"/>
      <c r="I103" s="31">
        <f t="shared" si="1"/>
        <v>0</v>
      </c>
      <c r="J103" s="64"/>
      <c r="K103" s="59"/>
      <c r="L103" s="37">
        <f t="shared" si="9"/>
        <v>0</v>
      </c>
      <c r="M103" s="37">
        <f t="shared" si="10"/>
        <v>0</v>
      </c>
      <c r="N103" s="38">
        <f t="shared" si="11"/>
        <v>0</v>
      </c>
      <c r="O103" s="39">
        <f t="shared" si="5"/>
        <v>0</v>
      </c>
    </row>
    <row r="104" spans="1:15" ht="15.75" customHeight="1" x14ac:dyDescent="0.3">
      <c r="A104" s="51"/>
      <c r="B104" s="51"/>
      <c r="C104" s="51"/>
      <c r="D104" s="51"/>
      <c r="E104" s="46"/>
      <c r="F104" s="48"/>
      <c r="G104" s="48"/>
      <c r="H104" s="59"/>
      <c r="I104" s="31">
        <f t="shared" si="1"/>
        <v>0</v>
      </c>
      <c r="J104" s="64"/>
      <c r="K104" s="59"/>
      <c r="L104" s="37">
        <f t="shared" si="9"/>
        <v>0</v>
      </c>
      <c r="M104" s="37">
        <f t="shared" si="10"/>
        <v>0</v>
      </c>
      <c r="N104" s="38">
        <f t="shared" si="11"/>
        <v>0</v>
      </c>
      <c r="O104" s="39">
        <f t="shared" si="5"/>
        <v>0</v>
      </c>
    </row>
    <row r="105" spans="1:15" ht="15.75" customHeight="1" x14ac:dyDescent="0.3">
      <c r="A105" s="51"/>
      <c r="B105" s="51"/>
      <c r="C105" s="51"/>
      <c r="D105" s="51"/>
      <c r="E105" s="46"/>
      <c r="F105" s="48"/>
      <c r="G105" s="48"/>
      <c r="H105" s="59"/>
      <c r="I105" s="31">
        <f t="shared" si="1"/>
        <v>0</v>
      </c>
      <c r="J105" s="64"/>
      <c r="K105" s="59"/>
      <c r="L105" s="37">
        <f t="shared" si="9"/>
        <v>0</v>
      </c>
      <c r="M105" s="37">
        <f t="shared" si="10"/>
        <v>0</v>
      </c>
      <c r="N105" s="38">
        <f t="shared" si="11"/>
        <v>0</v>
      </c>
      <c r="O105" s="39">
        <f t="shared" si="5"/>
        <v>0</v>
      </c>
    </row>
    <row r="106" spans="1:15" ht="15.75" customHeight="1" x14ac:dyDescent="0.3">
      <c r="A106" s="51"/>
      <c r="B106" s="51"/>
      <c r="C106" s="51"/>
      <c r="D106" s="51"/>
      <c r="E106" s="46"/>
      <c r="F106" s="47"/>
      <c r="G106" s="48"/>
      <c r="H106" s="45"/>
      <c r="I106" s="31">
        <f t="shared" si="1"/>
        <v>0</v>
      </c>
      <c r="J106" s="64"/>
      <c r="K106" s="59"/>
      <c r="L106" s="37">
        <f t="shared" si="9"/>
        <v>0</v>
      </c>
      <c r="M106" s="37">
        <f t="shared" si="10"/>
        <v>0</v>
      </c>
      <c r="N106" s="38">
        <f t="shared" si="11"/>
        <v>0</v>
      </c>
      <c r="O106" s="39">
        <f t="shared" si="5"/>
        <v>0</v>
      </c>
    </row>
    <row r="107" spans="1:15" ht="15.75" customHeight="1" x14ac:dyDescent="0.3">
      <c r="A107" s="51"/>
      <c r="B107" s="51"/>
      <c r="C107" s="51"/>
      <c r="D107" s="51"/>
      <c r="E107" s="56"/>
      <c r="F107" s="47"/>
      <c r="G107" s="48"/>
      <c r="H107" s="45"/>
      <c r="I107" s="31">
        <f t="shared" si="1"/>
        <v>0</v>
      </c>
      <c r="J107" s="64"/>
      <c r="K107" s="59"/>
      <c r="L107" s="37">
        <f t="shared" si="9"/>
        <v>0</v>
      </c>
      <c r="M107" s="37">
        <f t="shared" si="10"/>
        <v>0</v>
      </c>
      <c r="N107" s="38">
        <f t="shared" si="11"/>
        <v>0</v>
      </c>
      <c r="O107" s="39">
        <f t="shared" si="5"/>
        <v>0</v>
      </c>
    </row>
    <row r="108" spans="1:15" ht="15.75" customHeight="1" x14ac:dyDescent="0.3">
      <c r="A108" s="51"/>
      <c r="B108" s="51"/>
      <c r="C108" s="51"/>
      <c r="D108" s="51"/>
      <c r="E108" s="56"/>
      <c r="F108" s="47"/>
      <c r="G108" s="48"/>
      <c r="H108" s="45"/>
      <c r="I108" s="31">
        <f t="shared" si="1"/>
        <v>0</v>
      </c>
      <c r="J108" s="64"/>
      <c r="K108" s="59"/>
      <c r="L108" s="37">
        <f t="shared" si="9"/>
        <v>0</v>
      </c>
      <c r="M108" s="37">
        <f t="shared" si="10"/>
        <v>0</v>
      </c>
      <c r="N108" s="38">
        <f t="shared" si="11"/>
        <v>0</v>
      </c>
      <c r="O108" s="39">
        <f t="shared" si="5"/>
        <v>0</v>
      </c>
    </row>
    <row r="109" spans="1:15" ht="15.75" customHeight="1" x14ac:dyDescent="0.3">
      <c r="A109" s="51"/>
      <c r="B109" s="51"/>
      <c r="C109" s="51"/>
      <c r="D109" s="51"/>
      <c r="E109" s="46"/>
      <c r="F109" s="47"/>
      <c r="G109" s="48"/>
      <c r="H109" s="45"/>
      <c r="I109" s="31">
        <f t="shared" si="1"/>
        <v>0</v>
      </c>
      <c r="J109" s="64"/>
      <c r="K109" s="59"/>
      <c r="L109" s="37">
        <f t="shared" si="9"/>
        <v>0</v>
      </c>
      <c r="M109" s="37">
        <f t="shared" si="10"/>
        <v>0</v>
      </c>
      <c r="N109" s="38">
        <f t="shared" si="11"/>
        <v>0</v>
      </c>
      <c r="O109" s="39">
        <f t="shared" si="5"/>
        <v>0</v>
      </c>
    </row>
    <row r="110" spans="1:15" ht="15.75" customHeight="1" x14ac:dyDescent="0.3">
      <c r="A110" s="51"/>
      <c r="B110" s="51"/>
      <c r="C110" s="51"/>
      <c r="D110" s="51"/>
      <c r="E110" s="46"/>
      <c r="F110" s="47"/>
      <c r="G110" s="48"/>
      <c r="H110" s="45"/>
      <c r="I110" s="31">
        <f t="shared" si="1"/>
        <v>0</v>
      </c>
      <c r="J110" s="64"/>
      <c r="K110" s="59"/>
      <c r="L110" s="37">
        <f t="shared" si="9"/>
        <v>0</v>
      </c>
      <c r="M110" s="37">
        <f t="shared" si="10"/>
        <v>0</v>
      </c>
      <c r="N110" s="38">
        <f t="shared" si="11"/>
        <v>0</v>
      </c>
      <c r="O110" s="39">
        <f t="shared" si="5"/>
        <v>0</v>
      </c>
    </row>
    <row r="111" spans="1:15" ht="15.75" customHeight="1" x14ac:dyDescent="0.3">
      <c r="A111" s="51"/>
      <c r="B111" s="51"/>
      <c r="C111" s="51"/>
      <c r="D111" s="51"/>
      <c r="E111" s="46"/>
      <c r="F111" s="47"/>
      <c r="G111" s="48"/>
      <c r="H111" s="45"/>
      <c r="I111" s="31">
        <f t="shared" si="1"/>
        <v>0</v>
      </c>
      <c r="J111" s="64"/>
      <c r="K111" s="59"/>
      <c r="L111" s="37">
        <f t="shared" si="9"/>
        <v>0</v>
      </c>
      <c r="M111" s="37">
        <f t="shared" si="10"/>
        <v>0</v>
      </c>
      <c r="N111" s="38">
        <f t="shared" si="11"/>
        <v>0</v>
      </c>
      <c r="O111" s="39">
        <f t="shared" si="5"/>
        <v>0</v>
      </c>
    </row>
    <row r="112" spans="1:15" ht="15.75" customHeight="1" x14ac:dyDescent="0.3">
      <c r="A112" s="51"/>
      <c r="B112" s="51"/>
      <c r="C112" s="51"/>
      <c r="D112" s="51"/>
      <c r="E112" s="56"/>
      <c r="F112" s="47"/>
      <c r="G112" s="48"/>
      <c r="H112" s="45"/>
      <c r="I112" s="31">
        <f t="shared" si="1"/>
        <v>0</v>
      </c>
      <c r="J112" s="64"/>
      <c r="K112" s="59"/>
      <c r="L112" s="37">
        <f t="shared" si="9"/>
        <v>0</v>
      </c>
      <c r="M112" s="37">
        <f t="shared" si="10"/>
        <v>0</v>
      </c>
      <c r="N112" s="38">
        <f t="shared" si="11"/>
        <v>0</v>
      </c>
      <c r="O112" s="39">
        <f t="shared" si="5"/>
        <v>0</v>
      </c>
    </row>
    <row r="113" spans="1:15" ht="15.75" customHeight="1" x14ac:dyDescent="0.3">
      <c r="A113" s="51"/>
      <c r="B113" s="51"/>
      <c r="C113" s="51"/>
      <c r="D113" s="51"/>
      <c r="E113" s="56"/>
      <c r="F113" s="47"/>
      <c r="G113" s="48"/>
      <c r="H113" s="45"/>
      <c r="I113" s="31">
        <f t="shared" si="1"/>
        <v>0</v>
      </c>
      <c r="J113" s="64"/>
      <c r="K113" s="59"/>
      <c r="L113" s="37">
        <f t="shared" si="9"/>
        <v>0</v>
      </c>
      <c r="M113" s="37">
        <f t="shared" si="10"/>
        <v>0</v>
      </c>
      <c r="N113" s="38">
        <f t="shared" si="11"/>
        <v>0</v>
      </c>
      <c r="O113" s="39">
        <f t="shared" si="5"/>
        <v>0</v>
      </c>
    </row>
    <row r="114" spans="1:15" ht="15.75" customHeight="1" x14ac:dyDescent="0.3">
      <c r="A114" s="51"/>
      <c r="B114" s="51"/>
      <c r="C114" s="51"/>
      <c r="D114" s="51"/>
      <c r="E114" s="26" t="s">
        <v>76</v>
      </c>
      <c r="F114" s="27"/>
      <c r="G114" s="27"/>
      <c r="H114" s="28"/>
      <c r="I114" s="31">
        <f t="shared" si="1"/>
        <v>0</v>
      </c>
      <c r="J114" s="64"/>
      <c r="K114" s="59"/>
      <c r="L114" s="37">
        <f t="shared" si="9"/>
        <v>0</v>
      </c>
      <c r="M114" s="37">
        <f t="shared" si="10"/>
        <v>0</v>
      </c>
      <c r="N114" s="38">
        <f t="shared" si="11"/>
        <v>0</v>
      </c>
      <c r="O114" s="39">
        <f t="shared" si="5"/>
        <v>0</v>
      </c>
    </row>
    <row r="115" spans="1:15" ht="15.75" customHeight="1" x14ac:dyDescent="0.3">
      <c r="A115" s="51"/>
      <c r="B115" s="51"/>
      <c r="C115" s="51"/>
      <c r="D115" s="51"/>
      <c r="E115" s="46" t="s">
        <v>125</v>
      </c>
      <c r="F115" s="48">
        <v>65</v>
      </c>
      <c r="G115" s="48">
        <v>1</v>
      </c>
      <c r="H115" s="59">
        <v>1</v>
      </c>
      <c r="I115" s="31">
        <f t="shared" si="1"/>
        <v>65</v>
      </c>
      <c r="J115" s="64"/>
      <c r="K115" s="59"/>
      <c r="L115" s="37">
        <f t="shared" si="9"/>
        <v>0</v>
      </c>
      <c r="M115" s="37">
        <f t="shared" si="10"/>
        <v>0</v>
      </c>
      <c r="N115" s="38">
        <f t="shared" si="11"/>
        <v>0</v>
      </c>
      <c r="O115" s="39">
        <f t="shared" si="5"/>
        <v>0</v>
      </c>
    </row>
    <row r="116" spans="1:15" ht="15.75" customHeight="1" x14ac:dyDescent="0.3">
      <c r="A116" s="51"/>
      <c r="B116" s="51"/>
      <c r="C116" s="51"/>
      <c r="D116" s="51"/>
      <c r="E116" s="46" t="s">
        <v>126</v>
      </c>
      <c r="F116" s="47">
        <v>11.5</v>
      </c>
      <c r="G116" s="48">
        <v>1</v>
      </c>
      <c r="H116" s="45">
        <v>1</v>
      </c>
      <c r="I116" s="31">
        <f t="shared" si="1"/>
        <v>11.5</v>
      </c>
      <c r="J116" s="64"/>
      <c r="K116" s="59"/>
      <c r="L116" s="37">
        <f t="shared" si="9"/>
        <v>0</v>
      </c>
      <c r="M116" s="37">
        <f t="shared" si="10"/>
        <v>0</v>
      </c>
      <c r="N116" s="38">
        <f t="shared" si="11"/>
        <v>0</v>
      </c>
      <c r="O116" s="39">
        <f t="shared" si="5"/>
        <v>0</v>
      </c>
    </row>
    <row r="117" spans="1:15" ht="15.75" customHeight="1" x14ac:dyDescent="0.3">
      <c r="A117" s="51"/>
      <c r="B117" s="51"/>
      <c r="C117" s="51"/>
      <c r="D117" s="51"/>
      <c r="E117" s="46" t="s">
        <v>78</v>
      </c>
      <c r="F117" s="48">
        <v>3.7</v>
      </c>
      <c r="G117" s="48">
        <v>1</v>
      </c>
      <c r="H117" s="59">
        <v>1</v>
      </c>
      <c r="I117" s="31">
        <f t="shared" si="1"/>
        <v>3.7</v>
      </c>
      <c r="J117" s="64"/>
      <c r="K117" s="59"/>
      <c r="L117" s="37">
        <f t="shared" si="9"/>
        <v>0</v>
      </c>
      <c r="M117" s="37">
        <f t="shared" si="10"/>
        <v>0</v>
      </c>
      <c r="N117" s="38">
        <f t="shared" si="11"/>
        <v>0</v>
      </c>
      <c r="O117" s="39">
        <f t="shared" si="5"/>
        <v>0</v>
      </c>
    </row>
    <row r="118" spans="1:15" ht="15.75" customHeight="1" x14ac:dyDescent="0.3">
      <c r="A118" s="51"/>
      <c r="B118" s="51"/>
      <c r="C118" s="51"/>
      <c r="D118" s="51"/>
      <c r="E118" s="46" t="s">
        <v>127</v>
      </c>
      <c r="F118" s="47">
        <v>3.7</v>
      </c>
      <c r="G118" s="48">
        <v>1</v>
      </c>
      <c r="H118" s="45">
        <v>1</v>
      </c>
      <c r="I118" s="31">
        <f t="shared" si="1"/>
        <v>3.7</v>
      </c>
      <c r="J118" s="64"/>
      <c r="K118" s="59"/>
      <c r="L118" s="37">
        <f t="shared" si="9"/>
        <v>0</v>
      </c>
      <c r="M118" s="37">
        <f t="shared" si="10"/>
        <v>0</v>
      </c>
      <c r="N118" s="38">
        <f t="shared" si="11"/>
        <v>0</v>
      </c>
      <c r="O118" s="39">
        <f t="shared" si="5"/>
        <v>0</v>
      </c>
    </row>
    <row r="119" spans="1:15" ht="15.75" customHeight="1" x14ac:dyDescent="0.3">
      <c r="A119" s="51"/>
      <c r="B119" s="51"/>
      <c r="C119" s="51"/>
      <c r="D119" s="51"/>
      <c r="E119" s="56"/>
      <c r="F119" s="47"/>
      <c r="G119" s="48"/>
      <c r="H119" s="45"/>
      <c r="I119" s="31">
        <f t="shared" si="1"/>
        <v>0</v>
      </c>
      <c r="J119" s="64"/>
      <c r="K119" s="59"/>
      <c r="L119" s="37">
        <f t="shared" si="9"/>
        <v>0</v>
      </c>
      <c r="M119" s="37">
        <f t="shared" si="10"/>
        <v>0</v>
      </c>
      <c r="N119" s="38">
        <f t="shared" si="11"/>
        <v>0</v>
      </c>
      <c r="O119" s="39">
        <f t="shared" si="5"/>
        <v>0</v>
      </c>
    </row>
    <row r="120" spans="1:15" ht="15.75" customHeight="1" x14ac:dyDescent="0.3">
      <c r="A120" s="51"/>
      <c r="B120" s="51"/>
      <c r="C120" s="51"/>
      <c r="D120" s="51"/>
      <c r="E120" s="56"/>
      <c r="F120" s="47"/>
      <c r="G120" s="48"/>
      <c r="H120" s="45"/>
      <c r="I120" s="31">
        <f t="shared" si="1"/>
        <v>0</v>
      </c>
      <c r="J120" s="64"/>
      <c r="K120" s="59"/>
      <c r="L120" s="37">
        <f t="shared" si="9"/>
        <v>0</v>
      </c>
      <c r="M120" s="37">
        <f t="shared" si="10"/>
        <v>0</v>
      </c>
      <c r="N120" s="38">
        <f t="shared" si="11"/>
        <v>0</v>
      </c>
      <c r="O120" s="39">
        <f t="shared" si="5"/>
        <v>0</v>
      </c>
    </row>
    <row r="121" spans="1:15" ht="15.75" customHeight="1" x14ac:dyDescent="0.3">
      <c r="A121" s="51"/>
      <c r="B121" s="51"/>
      <c r="C121" s="51"/>
      <c r="D121" s="51"/>
      <c r="E121" s="56"/>
      <c r="F121" s="47"/>
      <c r="G121" s="48"/>
      <c r="H121" s="45"/>
      <c r="I121" s="31">
        <f t="shared" si="1"/>
        <v>0</v>
      </c>
      <c r="J121" s="64"/>
      <c r="K121" s="59"/>
      <c r="L121" s="37">
        <f t="shared" si="9"/>
        <v>0</v>
      </c>
      <c r="M121" s="37">
        <f t="shared" si="10"/>
        <v>0</v>
      </c>
      <c r="N121" s="38">
        <f t="shared" si="11"/>
        <v>0</v>
      </c>
      <c r="O121" s="39">
        <f t="shared" si="5"/>
        <v>0</v>
      </c>
    </row>
    <row r="122" spans="1:15" ht="15.75" customHeight="1" x14ac:dyDescent="0.3">
      <c r="A122" s="51"/>
      <c r="B122" s="51"/>
      <c r="C122" s="51"/>
      <c r="D122" s="51"/>
      <c r="E122" s="56"/>
      <c r="F122" s="47"/>
      <c r="G122" s="48"/>
      <c r="H122" s="45"/>
      <c r="I122" s="31">
        <f t="shared" si="1"/>
        <v>0</v>
      </c>
      <c r="J122" s="64"/>
      <c r="K122" s="59"/>
      <c r="L122" s="37">
        <f t="shared" si="9"/>
        <v>0</v>
      </c>
      <c r="M122" s="37">
        <f t="shared" si="10"/>
        <v>0</v>
      </c>
      <c r="N122" s="38">
        <f t="shared" si="11"/>
        <v>0</v>
      </c>
      <c r="O122" s="39">
        <f t="shared" si="5"/>
        <v>0</v>
      </c>
    </row>
    <row r="123" spans="1:15" ht="15.75" customHeight="1" x14ac:dyDescent="0.3">
      <c r="A123" s="51"/>
      <c r="B123" s="51"/>
      <c r="C123" s="51"/>
      <c r="D123" s="51"/>
      <c r="E123" s="56"/>
      <c r="F123" s="48"/>
      <c r="G123" s="48"/>
      <c r="H123" s="59"/>
      <c r="I123" s="31">
        <f t="shared" si="1"/>
        <v>0</v>
      </c>
      <c r="J123" s="64"/>
      <c r="K123" s="59"/>
      <c r="L123" s="37">
        <f t="shared" si="9"/>
        <v>0</v>
      </c>
      <c r="M123" s="37">
        <f t="shared" si="10"/>
        <v>0</v>
      </c>
      <c r="N123" s="38">
        <f t="shared" si="11"/>
        <v>0</v>
      </c>
      <c r="O123" s="39">
        <f t="shared" si="5"/>
        <v>0</v>
      </c>
    </row>
    <row r="124" spans="1:15" ht="15.75" customHeight="1" x14ac:dyDescent="0.3">
      <c r="A124" s="51"/>
      <c r="B124" s="51"/>
      <c r="C124" s="51"/>
      <c r="D124" s="51"/>
      <c r="E124" s="56"/>
      <c r="F124" s="48"/>
      <c r="G124" s="48"/>
      <c r="H124" s="59"/>
      <c r="I124" s="31">
        <f t="shared" si="1"/>
        <v>0</v>
      </c>
      <c r="J124" s="64"/>
      <c r="K124" s="59"/>
      <c r="L124" s="37">
        <f t="shared" si="9"/>
        <v>0</v>
      </c>
      <c r="M124" s="37">
        <f t="shared" si="10"/>
        <v>0</v>
      </c>
      <c r="N124" s="38">
        <f t="shared" si="11"/>
        <v>0</v>
      </c>
      <c r="O124" s="39">
        <f t="shared" si="5"/>
        <v>0</v>
      </c>
    </row>
    <row r="125" spans="1:15" ht="15.75" customHeight="1" x14ac:dyDescent="0.3">
      <c r="A125" s="51"/>
      <c r="B125" s="51"/>
      <c r="C125" s="51"/>
      <c r="D125" s="51"/>
      <c r="E125" s="46"/>
      <c r="F125" s="48"/>
      <c r="G125" s="48"/>
      <c r="H125" s="59"/>
      <c r="I125" s="31">
        <f t="shared" si="1"/>
        <v>0</v>
      </c>
      <c r="J125" s="64"/>
      <c r="K125" s="59"/>
      <c r="L125" s="37">
        <f t="shared" si="9"/>
        <v>0</v>
      </c>
      <c r="M125" s="37">
        <f t="shared" si="10"/>
        <v>0</v>
      </c>
      <c r="N125" s="38">
        <f t="shared" si="11"/>
        <v>0</v>
      </c>
      <c r="O125" s="39">
        <f t="shared" si="5"/>
        <v>0</v>
      </c>
    </row>
    <row r="126" spans="1:15" ht="15.75" customHeight="1" x14ac:dyDescent="0.3">
      <c r="A126" s="51"/>
      <c r="B126" s="51"/>
      <c r="C126" s="51"/>
      <c r="D126" s="51"/>
      <c r="E126" s="46"/>
      <c r="F126" s="48"/>
      <c r="G126" s="48"/>
      <c r="H126" s="59"/>
      <c r="I126" s="31">
        <f t="shared" si="1"/>
        <v>0</v>
      </c>
      <c r="J126" s="64"/>
      <c r="K126" s="59"/>
      <c r="L126" s="37">
        <f t="shared" si="9"/>
        <v>0</v>
      </c>
      <c r="M126" s="37">
        <f t="shared" si="10"/>
        <v>0</v>
      </c>
      <c r="N126" s="38">
        <f t="shared" si="11"/>
        <v>0</v>
      </c>
      <c r="O126" s="39">
        <f t="shared" si="5"/>
        <v>0</v>
      </c>
    </row>
    <row r="127" spans="1:15" ht="15.75" customHeight="1" x14ac:dyDescent="0.3">
      <c r="A127" s="51"/>
      <c r="B127" s="51"/>
      <c r="C127" s="51"/>
      <c r="D127" s="51"/>
      <c r="E127" s="46"/>
      <c r="F127" s="47"/>
      <c r="G127" s="48"/>
      <c r="H127" s="45"/>
      <c r="I127" s="31">
        <f t="shared" si="1"/>
        <v>0</v>
      </c>
      <c r="J127" s="64"/>
      <c r="K127" s="59"/>
      <c r="L127" s="37">
        <f t="shared" si="9"/>
        <v>0</v>
      </c>
      <c r="M127" s="37">
        <f t="shared" si="10"/>
        <v>0</v>
      </c>
      <c r="N127" s="38">
        <f t="shared" si="11"/>
        <v>0</v>
      </c>
      <c r="O127" s="39">
        <f t="shared" si="5"/>
        <v>0</v>
      </c>
    </row>
    <row r="128" spans="1:15" ht="15.75" customHeight="1" x14ac:dyDescent="0.3">
      <c r="A128" s="51"/>
      <c r="B128" s="51"/>
      <c r="C128" s="51"/>
      <c r="D128" s="51"/>
      <c r="E128" s="56"/>
      <c r="F128" s="47"/>
      <c r="G128" s="48"/>
      <c r="H128" s="45"/>
      <c r="I128" s="31">
        <f t="shared" si="1"/>
        <v>0</v>
      </c>
      <c r="J128" s="64"/>
      <c r="K128" s="59"/>
      <c r="L128" s="37">
        <f t="shared" si="9"/>
        <v>0</v>
      </c>
      <c r="M128" s="37">
        <f t="shared" si="10"/>
        <v>0</v>
      </c>
      <c r="N128" s="38">
        <f t="shared" si="11"/>
        <v>0</v>
      </c>
      <c r="O128" s="39">
        <f t="shared" si="5"/>
        <v>0</v>
      </c>
    </row>
    <row r="129" spans="1:15" ht="15.75" customHeight="1" x14ac:dyDescent="0.3">
      <c r="A129" s="51"/>
      <c r="B129" s="51"/>
      <c r="C129" s="51"/>
      <c r="D129" s="51"/>
      <c r="E129" s="56"/>
      <c r="F129" s="47"/>
      <c r="G129" s="48"/>
      <c r="H129" s="45"/>
      <c r="I129" s="31">
        <f t="shared" si="1"/>
        <v>0</v>
      </c>
      <c r="J129" s="64"/>
      <c r="K129" s="59"/>
      <c r="L129" s="37">
        <f t="shared" si="9"/>
        <v>0</v>
      </c>
      <c r="M129" s="37">
        <f t="shared" si="10"/>
        <v>0</v>
      </c>
      <c r="N129" s="38">
        <f t="shared" si="11"/>
        <v>0</v>
      </c>
      <c r="O129" s="39">
        <f t="shared" si="5"/>
        <v>0</v>
      </c>
    </row>
    <row r="130" spans="1:15" ht="15.75" customHeight="1" x14ac:dyDescent="0.3">
      <c r="A130" s="51"/>
      <c r="B130" s="51"/>
      <c r="C130" s="51"/>
      <c r="D130" s="51"/>
      <c r="E130" s="46"/>
      <c r="F130" s="47"/>
      <c r="G130" s="48"/>
      <c r="H130" s="45"/>
      <c r="I130" s="31">
        <f t="shared" si="1"/>
        <v>0</v>
      </c>
      <c r="J130" s="64"/>
      <c r="K130" s="59"/>
      <c r="L130" s="37">
        <f t="shared" si="9"/>
        <v>0</v>
      </c>
      <c r="M130" s="37">
        <f t="shared" si="10"/>
        <v>0</v>
      </c>
      <c r="N130" s="38">
        <f t="shared" si="11"/>
        <v>0</v>
      </c>
      <c r="O130" s="39">
        <f t="shared" si="5"/>
        <v>0</v>
      </c>
    </row>
    <row r="131" spans="1:15" ht="15.75" customHeight="1" x14ac:dyDescent="0.3">
      <c r="A131" s="50"/>
      <c r="B131" s="50"/>
      <c r="C131" s="50"/>
      <c r="D131" s="50"/>
      <c r="E131" s="46"/>
      <c r="F131" s="47"/>
      <c r="G131" s="48"/>
      <c r="H131" s="45"/>
      <c r="I131" s="31">
        <f t="shared" si="1"/>
        <v>0</v>
      </c>
      <c r="J131" s="64"/>
      <c r="K131" s="59"/>
      <c r="L131" s="37">
        <f t="shared" si="9"/>
        <v>0</v>
      </c>
      <c r="M131" s="37">
        <f t="shared" si="10"/>
        <v>0</v>
      </c>
      <c r="N131" s="38">
        <f t="shared" si="11"/>
        <v>0</v>
      </c>
      <c r="O131" s="39">
        <f t="shared" si="5"/>
        <v>0</v>
      </c>
    </row>
    <row r="132" spans="1:15" ht="15.75" customHeight="1" x14ac:dyDescent="0.3">
      <c r="A132" s="50"/>
      <c r="B132" s="50"/>
      <c r="C132" s="50"/>
      <c r="D132" s="50"/>
      <c r="E132" s="46"/>
      <c r="F132" s="47"/>
      <c r="G132" s="48"/>
      <c r="H132" s="45"/>
      <c r="I132" s="31">
        <f t="shared" si="1"/>
        <v>0</v>
      </c>
      <c r="J132" s="64"/>
      <c r="K132" s="59"/>
      <c r="L132" s="37">
        <f t="shared" si="9"/>
        <v>0</v>
      </c>
      <c r="M132" s="37">
        <f t="shared" si="10"/>
        <v>0</v>
      </c>
      <c r="N132" s="38">
        <f t="shared" si="11"/>
        <v>0</v>
      </c>
      <c r="O132" s="39">
        <f t="shared" si="5"/>
        <v>0</v>
      </c>
    </row>
    <row r="133" spans="1:15" ht="15.75" customHeight="1" x14ac:dyDescent="0.3">
      <c r="A133" s="50"/>
      <c r="B133" s="50"/>
      <c r="C133" s="50"/>
      <c r="D133" s="50"/>
      <c r="E133" s="56"/>
      <c r="F133" s="47"/>
      <c r="G133" s="48"/>
      <c r="H133" s="45"/>
      <c r="I133" s="31">
        <f t="shared" si="1"/>
        <v>0</v>
      </c>
      <c r="J133" s="64"/>
      <c r="K133" s="59"/>
      <c r="L133" s="37">
        <f t="shared" si="9"/>
        <v>0</v>
      </c>
      <c r="M133" s="37">
        <f t="shared" si="10"/>
        <v>0</v>
      </c>
      <c r="N133" s="38">
        <f t="shared" si="11"/>
        <v>0</v>
      </c>
      <c r="O133" s="39">
        <f t="shared" si="5"/>
        <v>0</v>
      </c>
    </row>
    <row r="134" spans="1:15" ht="15.75" customHeight="1" x14ac:dyDescent="0.3">
      <c r="A134" s="50"/>
      <c r="B134" s="50"/>
      <c r="C134" s="50"/>
      <c r="D134" s="50"/>
      <c r="E134" s="56"/>
      <c r="F134" s="47"/>
      <c r="G134" s="48"/>
      <c r="H134" s="45"/>
      <c r="I134" s="31">
        <f t="shared" si="1"/>
        <v>0</v>
      </c>
      <c r="J134" s="64"/>
      <c r="K134" s="59"/>
      <c r="L134" s="37">
        <f t="shared" si="9"/>
        <v>0</v>
      </c>
      <c r="M134" s="37">
        <f t="shared" si="10"/>
        <v>0</v>
      </c>
      <c r="N134" s="38">
        <f t="shared" si="11"/>
        <v>0</v>
      </c>
      <c r="O134" s="39">
        <f t="shared" si="5"/>
        <v>0</v>
      </c>
    </row>
    <row r="135" spans="1:15" ht="15.75" customHeight="1" x14ac:dyDescent="0.3">
      <c r="A135" s="50"/>
      <c r="B135" s="50"/>
      <c r="C135" s="50"/>
      <c r="D135" s="50"/>
      <c r="E135" s="26" t="s">
        <v>77</v>
      </c>
      <c r="F135" s="27"/>
      <c r="G135" s="27"/>
      <c r="H135" s="28"/>
      <c r="I135" s="31">
        <f t="shared" si="1"/>
        <v>0</v>
      </c>
      <c r="J135" s="64"/>
      <c r="K135" s="59"/>
      <c r="L135" s="37">
        <f t="shared" si="9"/>
        <v>0</v>
      </c>
      <c r="M135" s="37">
        <f t="shared" si="10"/>
        <v>0</v>
      </c>
      <c r="N135" s="38">
        <f t="shared" si="11"/>
        <v>0</v>
      </c>
      <c r="O135" s="39">
        <f t="shared" si="5"/>
        <v>0</v>
      </c>
    </row>
    <row r="136" spans="1:15" ht="15.75" customHeight="1" x14ac:dyDescent="0.3">
      <c r="A136" s="50"/>
      <c r="B136" s="50"/>
      <c r="C136" s="50"/>
      <c r="D136" s="50"/>
      <c r="E136" s="46"/>
      <c r="F136" s="47"/>
      <c r="G136" s="48"/>
      <c r="H136" s="45"/>
      <c r="I136" s="31">
        <f t="shared" si="1"/>
        <v>0</v>
      </c>
      <c r="J136" s="64"/>
      <c r="K136" s="59"/>
      <c r="L136" s="37">
        <f t="shared" si="9"/>
        <v>0</v>
      </c>
      <c r="M136" s="37">
        <f t="shared" si="10"/>
        <v>0</v>
      </c>
      <c r="N136" s="38">
        <f t="shared" si="11"/>
        <v>0</v>
      </c>
      <c r="O136" s="39">
        <f t="shared" si="5"/>
        <v>0</v>
      </c>
    </row>
    <row r="137" spans="1:15" ht="15.75" customHeight="1" x14ac:dyDescent="0.3">
      <c r="A137" s="50"/>
      <c r="B137" s="50"/>
      <c r="C137" s="50"/>
      <c r="D137" s="50"/>
      <c r="E137" s="46"/>
      <c r="F137" s="47"/>
      <c r="G137" s="48"/>
      <c r="H137" s="45"/>
      <c r="I137" s="31">
        <f t="shared" si="1"/>
        <v>0</v>
      </c>
      <c r="J137" s="64"/>
      <c r="K137" s="59"/>
      <c r="L137" s="37">
        <f t="shared" si="9"/>
        <v>0</v>
      </c>
      <c r="M137" s="37">
        <f t="shared" si="10"/>
        <v>0</v>
      </c>
      <c r="N137" s="38">
        <f t="shared" si="11"/>
        <v>0</v>
      </c>
      <c r="O137" s="39">
        <f t="shared" si="5"/>
        <v>0</v>
      </c>
    </row>
    <row r="138" spans="1:15" ht="15.75" customHeight="1" x14ac:dyDescent="0.3">
      <c r="A138" s="50"/>
      <c r="B138" s="50"/>
      <c r="C138" s="50"/>
      <c r="D138" s="50"/>
      <c r="E138" s="46"/>
      <c r="F138" s="47"/>
      <c r="G138" s="48"/>
      <c r="H138" s="45"/>
      <c r="I138" s="31">
        <f t="shared" si="1"/>
        <v>0</v>
      </c>
      <c r="J138" s="64"/>
      <c r="K138" s="59"/>
      <c r="L138" s="37">
        <f t="shared" si="9"/>
        <v>0</v>
      </c>
      <c r="M138" s="37">
        <f t="shared" si="10"/>
        <v>0</v>
      </c>
      <c r="N138" s="38">
        <f t="shared" si="11"/>
        <v>0</v>
      </c>
      <c r="O138" s="39">
        <f t="shared" si="5"/>
        <v>0</v>
      </c>
    </row>
    <row r="139" spans="1:15" ht="15.75" customHeight="1" x14ac:dyDescent="0.3">
      <c r="A139" s="50"/>
      <c r="B139" s="50"/>
      <c r="C139" s="50"/>
      <c r="D139" s="50"/>
      <c r="E139" s="56"/>
      <c r="F139" s="47"/>
      <c r="G139" s="48"/>
      <c r="H139" s="45"/>
      <c r="I139" s="31">
        <f t="shared" si="1"/>
        <v>0</v>
      </c>
      <c r="J139" s="64"/>
      <c r="K139" s="59"/>
      <c r="L139" s="37">
        <f t="shared" si="9"/>
        <v>0</v>
      </c>
      <c r="M139" s="37">
        <f t="shared" si="10"/>
        <v>0</v>
      </c>
      <c r="N139" s="38">
        <f t="shared" si="11"/>
        <v>0</v>
      </c>
      <c r="O139" s="39">
        <f t="shared" si="5"/>
        <v>0</v>
      </c>
    </row>
    <row r="140" spans="1:15" ht="15.75" customHeight="1" x14ac:dyDescent="0.3">
      <c r="A140" s="50"/>
      <c r="B140" s="50"/>
      <c r="C140" s="50"/>
      <c r="D140" s="50"/>
      <c r="E140" s="56"/>
      <c r="F140" s="47"/>
      <c r="G140" s="48"/>
      <c r="H140" s="45"/>
      <c r="I140" s="31">
        <f t="shared" si="1"/>
        <v>0</v>
      </c>
      <c r="J140" s="64"/>
      <c r="K140" s="59"/>
      <c r="L140" s="37">
        <f t="shared" si="9"/>
        <v>0</v>
      </c>
      <c r="M140" s="37">
        <f t="shared" si="10"/>
        <v>0</v>
      </c>
      <c r="N140" s="38">
        <f t="shared" si="11"/>
        <v>0</v>
      </c>
      <c r="O140" s="39">
        <f t="shared" si="5"/>
        <v>0</v>
      </c>
    </row>
    <row r="141" spans="1:15" ht="15.75" customHeight="1" x14ac:dyDescent="0.3">
      <c r="A141" s="50"/>
      <c r="B141" s="50"/>
      <c r="C141" s="50"/>
      <c r="D141" s="50"/>
      <c r="E141" s="56"/>
      <c r="F141" s="47"/>
      <c r="G141" s="48"/>
      <c r="H141" s="45"/>
      <c r="I141" s="31">
        <f t="shared" si="1"/>
        <v>0</v>
      </c>
      <c r="J141" s="64"/>
      <c r="K141" s="59"/>
      <c r="L141" s="37">
        <f t="shared" si="9"/>
        <v>0</v>
      </c>
      <c r="M141" s="37">
        <f t="shared" si="10"/>
        <v>0</v>
      </c>
      <c r="N141" s="38">
        <f t="shared" si="11"/>
        <v>0</v>
      </c>
      <c r="O141" s="39">
        <f t="shared" si="5"/>
        <v>0</v>
      </c>
    </row>
    <row r="142" spans="1:15" ht="15.75" customHeight="1" x14ac:dyDescent="0.3">
      <c r="A142" s="50"/>
      <c r="B142" s="50"/>
      <c r="C142" s="50"/>
      <c r="D142" s="50"/>
      <c r="E142" s="56"/>
      <c r="F142" s="47"/>
      <c r="G142" s="48"/>
      <c r="H142" s="45"/>
      <c r="I142" s="31">
        <f t="shared" si="1"/>
        <v>0</v>
      </c>
      <c r="J142" s="64"/>
      <c r="K142" s="59"/>
      <c r="L142" s="37">
        <f t="shared" si="9"/>
        <v>0</v>
      </c>
      <c r="M142" s="37">
        <f t="shared" si="10"/>
        <v>0</v>
      </c>
      <c r="N142" s="38">
        <f t="shared" si="11"/>
        <v>0</v>
      </c>
      <c r="O142" s="39">
        <f t="shared" si="5"/>
        <v>0</v>
      </c>
    </row>
    <row r="143" spans="1:15" ht="15.75" customHeight="1" x14ac:dyDescent="0.3">
      <c r="A143" s="50"/>
      <c r="B143" s="50"/>
      <c r="C143" s="50"/>
      <c r="D143" s="50"/>
      <c r="E143" s="56"/>
      <c r="F143" s="47"/>
      <c r="G143" s="48"/>
      <c r="H143" s="45"/>
      <c r="I143" s="31">
        <f t="shared" si="1"/>
        <v>0</v>
      </c>
      <c r="J143" s="64"/>
      <c r="K143" s="59"/>
      <c r="L143" s="37">
        <f t="shared" si="9"/>
        <v>0</v>
      </c>
      <c r="M143" s="37">
        <f t="shared" si="10"/>
        <v>0</v>
      </c>
      <c r="N143" s="38">
        <f t="shared" si="11"/>
        <v>0</v>
      </c>
      <c r="O143" s="39">
        <f t="shared" si="5"/>
        <v>0</v>
      </c>
    </row>
    <row r="144" spans="1:15" ht="15.75" customHeight="1" x14ac:dyDescent="0.3">
      <c r="A144" s="50"/>
      <c r="B144" s="50"/>
      <c r="C144" s="50"/>
      <c r="D144" s="50"/>
      <c r="E144" s="56"/>
      <c r="F144" s="47"/>
      <c r="G144" s="48"/>
      <c r="H144" s="45"/>
      <c r="I144" s="31">
        <f t="shared" si="1"/>
        <v>0</v>
      </c>
      <c r="J144" s="64"/>
      <c r="K144" s="59"/>
      <c r="L144" s="37">
        <f t="shared" si="9"/>
        <v>0</v>
      </c>
      <c r="M144" s="37">
        <f t="shared" si="10"/>
        <v>0</v>
      </c>
      <c r="N144" s="38">
        <f t="shared" si="11"/>
        <v>0</v>
      </c>
      <c r="O144" s="39">
        <f t="shared" si="5"/>
        <v>0</v>
      </c>
    </row>
    <row r="145" spans="1:15" ht="15.75" customHeight="1" x14ac:dyDescent="0.3">
      <c r="A145" s="50"/>
      <c r="B145" s="50"/>
      <c r="C145" s="50"/>
      <c r="D145" s="50"/>
      <c r="E145" s="56"/>
      <c r="F145" s="47"/>
      <c r="G145" s="48"/>
      <c r="H145" s="45"/>
      <c r="I145" s="31">
        <f t="shared" si="1"/>
        <v>0</v>
      </c>
      <c r="J145" s="64"/>
      <c r="K145" s="59"/>
      <c r="L145" s="37">
        <f t="shared" si="9"/>
        <v>0</v>
      </c>
      <c r="M145" s="37">
        <f t="shared" si="10"/>
        <v>0</v>
      </c>
      <c r="N145" s="38">
        <f t="shared" si="11"/>
        <v>0</v>
      </c>
      <c r="O145" s="39">
        <f t="shared" si="5"/>
        <v>0</v>
      </c>
    </row>
    <row r="146" spans="1:15" ht="15.75" customHeight="1" x14ac:dyDescent="0.3">
      <c r="A146" s="50"/>
      <c r="B146" s="50"/>
      <c r="C146" s="50"/>
      <c r="D146" s="50"/>
      <c r="E146" s="46"/>
      <c r="F146" s="47"/>
      <c r="G146" s="48"/>
      <c r="H146" s="45"/>
      <c r="I146" s="31">
        <f t="shared" si="1"/>
        <v>0</v>
      </c>
      <c r="J146" s="64"/>
      <c r="K146" s="59"/>
      <c r="L146" s="37">
        <f t="shared" si="9"/>
        <v>0</v>
      </c>
      <c r="M146" s="37">
        <f t="shared" si="10"/>
        <v>0</v>
      </c>
      <c r="N146" s="38">
        <f t="shared" si="11"/>
        <v>0</v>
      </c>
      <c r="O146" s="39">
        <f t="shared" si="5"/>
        <v>0</v>
      </c>
    </row>
    <row r="147" spans="1:15" ht="15.75" customHeight="1" x14ac:dyDescent="0.3">
      <c r="A147" s="50"/>
      <c r="B147" s="50"/>
      <c r="C147" s="50"/>
      <c r="D147" s="50"/>
      <c r="E147" s="46"/>
      <c r="F147" s="47"/>
      <c r="G147" s="48"/>
      <c r="H147" s="45"/>
      <c r="I147" s="31">
        <f t="shared" si="1"/>
        <v>0</v>
      </c>
      <c r="J147" s="64"/>
      <c r="K147" s="59"/>
      <c r="L147" s="37">
        <f t="shared" si="9"/>
        <v>0</v>
      </c>
      <c r="M147" s="37">
        <f t="shared" si="10"/>
        <v>0</v>
      </c>
      <c r="N147" s="38">
        <f t="shared" si="11"/>
        <v>0</v>
      </c>
      <c r="O147" s="39">
        <f t="shared" si="5"/>
        <v>0</v>
      </c>
    </row>
    <row r="148" spans="1:15" ht="15.75" customHeight="1" x14ac:dyDescent="0.3">
      <c r="A148" s="50"/>
      <c r="B148" s="50"/>
      <c r="C148" s="50"/>
      <c r="D148" s="50"/>
      <c r="E148" s="46"/>
      <c r="F148" s="47"/>
      <c r="G148" s="48"/>
      <c r="H148" s="45"/>
      <c r="I148" s="31">
        <f t="shared" si="1"/>
        <v>0</v>
      </c>
      <c r="J148" s="64"/>
      <c r="K148" s="59"/>
      <c r="L148" s="37">
        <f t="shared" si="9"/>
        <v>0</v>
      </c>
      <c r="M148" s="37">
        <f t="shared" si="10"/>
        <v>0</v>
      </c>
      <c r="N148" s="38">
        <f t="shared" si="11"/>
        <v>0</v>
      </c>
      <c r="O148" s="39">
        <f t="shared" si="5"/>
        <v>0</v>
      </c>
    </row>
    <row r="149" spans="1:15" ht="15.75" customHeight="1" x14ac:dyDescent="0.3">
      <c r="A149" s="50"/>
      <c r="B149" s="50"/>
      <c r="C149" s="50"/>
      <c r="D149" s="50"/>
      <c r="E149" s="56"/>
      <c r="F149" s="47"/>
      <c r="G149" s="48"/>
      <c r="H149" s="45"/>
      <c r="I149" s="31">
        <f t="shared" si="1"/>
        <v>0</v>
      </c>
      <c r="J149" s="64"/>
      <c r="K149" s="59"/>
      <c r="L149" s="37">
        <f t="shared" si="9"/>
        <v>0</v>
      </c>
      <c r="M149" s="37">
        <f t="shared" si="10"/>
        <v>0</v>
      </c>
      <c r="N149" s="38">
        <f t="shared" si="11"/>
        <v>0</v>
      </c>
      <c r="O149" s="39">
        <f t="shared" si="5"/>
        <v>0</v>
      </c>
    </row>
    <row r="150" spans="1:15" ht="15.75" customHeight="1" x14ac:dyDescent="0.3">
      <c r="A150" s="50"/>
      <c r="B150" s="50"/>
      <c r="C150" s="50"/>
      <c r="D150" s="50"/>
      <c r="E150" s="56"/>
      <c r="F150" s="47"/>
      <c r="G150" s="48"/>
      <c r="H150" s="45"/>
      <c r="I150" s="31">
        <f t="shared" si="1"/>
        <v>0</v>
      </c>
      <c r="J150" s="64"/>
      <c r="K150" s="59"/>
      <c r="L150" s="37">
        <f t="shared" si="9"/>
        <v>0</v>
      </c>
      <c r="M150" s="37">
        <f t="shared" si="10"/>
        <v>0</v>
      </c>
      <c r="N150" s="38">
        <f t="shared" si="11"/>
        <v>0</v>
      </c>
      <c r="O150" s="39">
        <f t="shared" si="5"/>
        <v>0</v>
      </c>
    </row>
    <row r="151" spans="1:15" ht="15.75" customHeight="1" x14ac:dyDescent="0.3">
      <c r="A151" s="50"/>
      <c r="B151" s="50"/>
      <c r="C151" s="50"/>
      <c r="D151" s="50"/>
      <c r="E151" s="46"/>
      <c r="F151" s="47"/>
      <c r="G151" s="48"/>
      <c r="H151" s="45"/>
      <c r="I151" s="31">
        <f t="shared" si="1"/>
        <v>0</v>
      </c>
      <c r="J151" s="64"/>
      <c r="K151" s="59"/>
      <c r="L151" s="37">
        <f t="shared" si="9"/>
        <v>0</v>
      </c>
      <c r="M151" s="37">
        <f t="shared" si="10"/>
        <v>0</v>
      </c>
      <c r="N151" s="38">
        <f t="shared" si="11"/>
        <v>0</v>
      </c>
      <c r="O151" s="39">
        <f t="shared" si="5"/>
        <v>0</v>
      </c>
    </row>
    <row r="152" spans="1:15" ht="15.75" customHeight="1" x14ac:dyDescent="0.3">
      <c r="A152" s="50"/>
      <c r="B152" s="50"/>
      <c r="C152" s="50"/>
      <c r="D152" s="50"/>
      <c r="E152" s="46"/>
      <c r="F152" s="47"/>
      <c r="G152" s="48"/>
      <c r="H152" s="45"/>
      <c r="I152" s="31">
        <f t="shared" si="1"/>
        <v>0</v>
      </c>
      <c r="J152" s="64"/>
      <c r="K152" s="59"/>
      <c r="L152" s="37">
        <f t="shared" si="9"/>
        <v>0</v>
      </c>
      <c r="M152" s="37">
        <f t="shared" si="10"/>
        <v>0</v>
      </c>
      <c r="N152" s="38">
        <f t="shared" si="11"/>
        <v>0</v>
      </c>
      <c r="O152" s="39">
        <f t="shared" si="5"/>
        <v>0</v>
      </c>
    </row>
    <row r="153" spans="1:15" ht="15.75" customHeight="1" x14ac:dyDescent="0.3">
      <c r="A153" s="50"/>
      <c r="B153" s="50"/>
      <c r="C153" s="50"/>
      <c r="D153" s="50"/>
      <c r="E153" s="46"/>
      <c r="F153" s="47"/>
      <c r="G153" s="48"/>
      <c r="H153" s="45"/>
      <c r="I153" s="31">
        <f t="shared" si="1"/>
        <v>0</v>
      </c>
      <c r="J153" s="64"/>
      <c r="K153" s="59"/>
      <c r="L153" s="37">
        <f t="shared" si="9"/>
        <v>0</v>
      </c>
      <c r="M153" s="37">
        <f t="shared" si="10"/>
        <v>0</v>
      </c>
      <c r="N153" s="38">
        <f t="shared" si="11"/>
        <v>0</v>
      </c>
      <c r="O153" s="39">
        <f t="shared" si="5"/>
        <v>0</v>
      </c>
    </row>
    <row r="154" spans="1:15" ht="15.75" customHeight="1" x14ac:dyDescent="0.3">
      <c r="A154" s="50"/>
      <c r="B154" s="50"/>
      <c r="C154" s="50"/>
      <c r="D154" s="50"/>
      <c r="E154" s="56"/>
      <c r="F154" s="47"/>
      <c r="G154" s="48"/>
      <c r="H154" s="45"/>
      <c r="I154" s="31">
        <f t="shared" si="1"/>
        <v>0</v>
      </c>
      <c r="J154" s="64"/>
      <c r="K154" s="59"/>
      <c r="L154" s="37">
        <f t="shared" si="9"/>
        <v>0</v>
      </c>
      <c r="M154" s="37">
        <f t="shared" si="10"/>
        <v>0</v>
      </c>
      <c r="N154" s="38">
        <f t="shared" si="11"/>
        <v>0</v>
      </c>
      <c r="O154" s="39">
        <f t="shared" si="5"/>
        <v>0</v>
      </c>
    </row>
    <row r="155" spans="1:15" ht="15.75" customHeight="1" x14ac:dyDescent="0.3">
      <c r="A155" s="50"/>
      <c r="B155" s="50"/>
      <c r="C155" s="50"/>
      <c r="D155" s="50"/>
      <c r="E155" s="56"/>
      <c r="F155" s="47"/>
      <c r="G155" s="48"/>
      <c r="H155" s="45"/>
      <c r="I155" s="31">
        <f t="shared" si="1"/>
        <v>0</v>
      </c>
      <c r="J155" s="64"/>
      <c r="K155" s="59"/>
      <c r="L155" s="37">
        <f t="shared" si="9"/>
        <v>0</v>
      </c>
      <c r="M155" s="37">
        <f t="shared" si="10"/>
        <v>0</v>
      </c>
      <c r="N155" s="38">
        <f t="shared" si="11"/>
        <v>0</v>
      </c>
      <c r="O155" s="39">
        <f t="shared" si="5"/>
        <v>0</v>
      </c>
    </row>
    <row r="156" spans="1:15" ht="15.75" customHeight="1" x14ac:dyDescent="0.3">
      <c r="A156" s="50"/>
      <c r="B156" s="50"/>
      <c r="C156" s="50"/>
      <c r="D156" s="50"/>
      <c r="E156" s="26" t="s">
        <v>79</v>
      </c>
      <c r="F156" s="27"/>
      <c r="G156" s="27"/>
      <c r="H156" s="28"/>
      <c r="I156" s="31">
        <f t="shared" si="1"/>
        <v>0</v>
      </c>
      <c r="J156" s="64"/>
      <c r="K156" s="59"/>
      <c r="L156" s="37">
        <f t="shared" si="9"/>
        <v>0</v>
      </c>
      <c r="M156" s="37">
        <f t="shared" si="10"/>
        <v>0</v>
      </c>
      <c r="N156" s="38">
        <f t="shared" si="11"/>
        <v>0</v>
      </c>
      <c r="O156" s="39">
        <f t="shared" si="5"/>
        <v>0</v>
      </c>
    </row>
    <row r="157" spans="1:15" ht="15.75" customHeight="1" x14ac:dyDescent="0.3">
      <c r="A157" s="50"/>
      <c r="B157" s="50"/>
      <c r="C157" s="50"/>
      <c r="D157" s="50"/>
      <c r="E157" s="46"/>
      <c r="F157" s="47"/>
      <c r="G157" s="48"/>
      <c r="H157" s="45"/>
      <c r="I157" s="31">
        <f t="shared" si="1"/>
        <v>0</v>
      </c>
      <c r="J157" s="64"/>
      <c r="K157" s="59"/>
      <c r="L157" s="37">
        <f t="shared" si="9"/>
        <v>0</v>
      </c>
      <c r="M157" s="37">
        <f t="shared" si="10"/>
        <v>0</v>
      </c>
      <c r="N157" s="38">
        <f t="shared" si="11"/>
        <v>0</v>
      </c>
      <c r="O157" s="39">
        <f t="shared" si="5"/>
        <v>0</v>
      </c>
    </row>
    <row r="158" spans="1:15" ht="15.75" customHeight="1" x14ac:dyDescent="0.3">
      <c r="A158" s="50"/>
      <c r="B158" s="50"/>
      <c r="C158" s="50"/>
      <c r="D158" s="50"/>
      <c r="E158" s="56"/>
      <c r="F158" s="47"/>
      <c r="G158" s="48"/>
      <c r="H158" s="45"/>
      <c r="I158" s="31">
        <f t="shared" si="1"/>
        <v>0</v>
      </c>
      <c r="J158" s="64"/>
      <c r="K158" s="59"/>
      <c r="L158" s="37">
        <f t="shared" si="9"/>
        <v>0</v>
      </c>
      <c r="M158" s="37">
        <f t="shared" si="10"/>
        <v>0</v>
      </c>
      <c r="N158" s="38">
        <f t="shared" si="11"/>
        <v>0</v>
      </c>
      <c r="O158" s="39">
        <f t="shared" si="5"/>
        <v>0</v>
      </c>
    </row>
    <row r="159" spans="1:15" ht="15.75" customHeight="1" x14ac:dyDescent="0.3">
      <c r="A159" s="50"/>
      <c r="B159" s="50"/>
      <c r="C159" s="50"/>
      <c r="D159" s="50"/>
      <c r="E159" s="46"/>
      <c r="F159" s="47"/>
      <c r="G159" s="48"/>
      <c r="H159" s="45"/>
      <c r="I159" s="31">
        <f t="shared" si="1"/>
        <v>0</v>
      </c>
      <c r="J159" s="64"/>
      <c r="K159" s="59"/>
      <c r="L159" s="37">
        <f t="shared" si="9"/>
        <v>0</v>
      </c>
      <c r="M159" s="37">
        <f t="shared" si="10"/>
        <v>0</v>
      </c>
      <c r="N159" s="38">
        <f t="shared" si="11"/>
        <v>0</v>
      </c>
      <c r="O159" s="39">
        <f t="shared" si="5"/>
        <v>0</v>
      </c>
    </row>
    <row r="160" spans="1:15" ht="15.75" customHeight="1" x14ac:dyDescent="0.3">
      <c r="A160" s="50"/>
      <c r="B160" s="50"/>
      <c r="C160" s="50"/>
      <c r="D160" s="50"/>
      <c r="E160" s="46"/>
      <c r="F160" s="47"/>
      <c r="G160" s="48"/>
      <c r="H160" s="45"/>
      <c r="I160" s="31">
        <f t="shared" si="1"/>
        <v>0</v>
      </c>
      <c r="J160" s="64"/>
      <c r="K160" s="59"/>
      <c r="L160" s="37">
        <f t="shared" si="9"/>
        <v>0</v>
      </c>
      <c r="M160" s="37">
        <f t="shared" si="10"/>
        <v>0</v>
      </c>
      <c r="N160" s="38">
        <f t="shared" si="11"/>
        <v>0</v>
      </c>
      <c r="O160" s="39">
        <f t="shared" si="5"/>
        <v>0</v>
      </c>
    </row>
    <row r="161" spans="1:15" ht="15.75" customHeight="1" x14ac:dyDescent="0.3">
      <c r="A161" s="50"/>
      <c r="B161" s="50"/>
      <c r="C161" s="50"/>
      <c r="D161" s="50"/>
      <c r="E161" s="46"/>
      <c r="F161" s="47"/>
      <c r="G161" s="48"/>
      <c r="H161" s="45"/>
      <c r="I161" s="31">
        <f t="shared" si="1"/>
        <v>0</v>
      </c>
      <c r="J161" s="64"/>
      <c r="K161" s="59"/>
      <c r="L161" s="37">
        <f t="shared" si="9"/>
        <v>0</v>
      </c>
      <c r="M161" s="37">
        <f t="shared" si="10"/>
        <v>0</v>
      </c>
      <c r="N161" s="38">
        <f t="shared" si="11"/>
        <v>0</v>
      </c>
      <c r="O161" s="39">
        <f t="shared" si="5"/>
        <v>0</v>
      </c>
    </row>
    <row r="162" spans="1:15" ht="15.75" customHeight="1" x14ac:dyDescent="0.3">
      <c r="A162" s="50"/>
      <c r="B162" s="50"/>
      <c r="C162" s="50"/>
      <c r="D162" s="50"/>
      <c r="E162" s="26" t="s">
        <v>80</v>
      </c>
      <c r="F162" s="67"/>
      <c r="G162" s="67"/>
      <c r="H162" s="28"/>
      <c r="I162" s="31">
        <f t="shared" si="1"/>
        <v>0</v>
      </c>
      <c r="J162" s="64"/>
      <c r="K162" s="59"/>
      <c r="L162" s="37">
        <f t="shared" si="9"/>
        <v>0</v>
      </c>
      <c r="M162" s="37">
        <f t="shared" si="10"/>
        <v>0</v>
      </c>
      <c r="N162" s="38">
        <f t="shared" si="11"/>
        <v>0</v>
      </c>
      <c r="O162" s="39">
        <f t="shared" si="5"/>
        <v>0</v>
      </c>
    </row>
    <row r="163" spans="1:15" ht="15.75" customHeight="1" x14ac:dyDescent="0.3">
      <c r="A163" s="50"/>
      <c r="B163" s="50"/>
      <c r="C163" s="50"/>
      <c r="D163" s="50"/>
      <c r="E163" s="46"/>
      <c r="F163" s="47"/>
      <c r="G163" s="48"/>
      <c r="H163" s="45"/>
      <c r="I163" s="31">
        <f t="shared" si="1"/>
        <v>0</v>
      </c>
      <c r="J163" s="64"/>
      <c r="K163" s="59"/>
      <c r="L163" s="37">
        <f t="shared" si="9"/>
        <v>0</v>
      </c>
      <c r="M163" s="37">
        <f t="shared" si="10"/>
        <v>0</v>
      </c>
      <c r="N163" s="38">
        <f t="shared" si="11"/>
        <v>0</v>
      </c>
      <c r="O163" s="39">
        <f t="shared" si="5"/>
        <v>0</v>
      </c>
    </row>
    <row r="164" spans="1:15" ht="15.75" customHeight="1" x14ac:dyDescent="0.3">
      <c r="A164" s="50"/>
      <c r="B164" s="50"/>
      <c r="C164" s="50"/>
      <c r="D164" s="50"/>
      <c r="E164" s="56"/>
      <c r="F164" s="47"/>
      <c r="G164" s="48"/>
      <c r="H164" s="45"/>
      <c r="I164" s="31">
        <f t="shared" si="1"/>
        <v>0</v>
      </c>
      <c r="J164" s="64"/>
      <c r="K164" s="59"/>
      <c r="L164" s="37">
        <f t="shared" si="9"/>
        <v>0</v>
      </c>
      <c r="M164" s="37">
        <f t="shared" si="10"/>
        <v>0</v>
      </c>
      <c r="N164" s="38">
        <f t="shared" si="11"/>
        <v>0</v>
      </c>
      <c r="O164" s="39">
        <f t="shared" si="5"/>
        <v>0</v>
      </c>
    </row>
    <row r="165" spans="1:15" ht="15.75" customHeight="1" x14ac:dyDescent="0.3">
      <c r="A165" s="50"/>
      <c r="B165" s="50"/>
      <c r="C165" s="50"/>
      <c r="D165" s="50"/>
      <c r="E165" s="46"/>
      <c r="F165" s="47"/>
      <c r="G165" s="48"/>
      <c r="H165" s="45"/>
      <c r="I165" s="31">
        <f t="shared" si="1"/>
        <v>0</v>
      </c>
      <c r="J165" s="64"/>
      <c r="K165" s="59"/>
      <c r="L165" s="37">
        <f t="shared" si="9"/>
        <v>0</v>
      </c>
      <c r="M165" s="37">
        <f t="shared" si="10"/>
        <v>0</v>
      </c>
      <c r="N165" s="38">
        <f t="shared" si="11"/>
        <v>0</v>
      </c>
      <c r="O165" s="39">
        <f t="shared" si="5"/>
        <v>0</v>
      </c>
    </row>
    <row r="166" spans="1:15" ht="15.75" customHeight="1" x14ac:dyDescent="0.3">
      <c r="A166" s="50"/>
      <c r="B166" s="50"/>
      <c r="C166" s="50"/>
      <c r="D166" s="50"/>
      <c r="E166" s="46"/>
      <c r="F166" s="48"/>
      <c r="G166" s="48"/>
      <c r="H166" s="59"/>
      <c r="I166" s="31">
        <f t="shared" si="1"/>
        <v>0</v>
      </c>
      <c r="J166" s="68"/>
      <c r="K166" s="40"/>
      <c r="L166" s="69">
        <f t="shared" si="9"/>
        <v>0</v>
      </c>
      <c r="M166" s="69">
        <f t="shared" si="10"/>
        <v>0</v>
      </c>
      <c r="N166" s="70">
        <f t="shared" si="11"/>
        <v>0</v>
      </c>
      <c r="O166" s="39">
        <f t="shared" si="5"/>
        <v>0</v>
      </c>
    </row>
    <row r="167" spans="1:15" ht="15.75" customHeight="1" x14ac:dyDescent="0.3">
      <c r="A167" s="50"/>
      <c r="B167" s="50"/>
      <c r="C167" s="50"/>
      <c r="D167" s="50"/>
      <c r="E167" s="46"/>
      <c r="F167" s="48"/>
      <c r="G167" s="48"/>
      <c r="H167" s="59"/>
      <c r="I167" s="31">
        <f t="shared" si="1"/>
        <v>0</v>
      </c>
      <c r="J167" s="68"/>
      <c r="K167" s="40"/>
      <c r="L167" s="69">
        <f t="shared" si="9"/>
        <v>0</v>
      </c>
      <c r="M167" s="69">
        <f t="shared" si="10"/>
        <v>0</v>
      </c>
      <c r="N167" s="70">
        <f t="shared" si="11"/>
        <v>0</v>
      </c>
      <c r="O167" s="39">
        <f t="shared" si="5"/>
        <v>0</v>
      </c>
    </row>
    <row r="168" spans="1:15" ht="15.75" customHeight="1" x14ac:dyDescent="0.3">
      <c r="A168" s="50"/>
      <c r="B168" s="50"/>
      <c r="C168" s="50"/>
      <c r="D168" s="50"/>
      <c r="E168" s="26" t="s">
        <v>81</v>
      </c>
      <c r="F168" s="67"/>
      <c r="G168" s="67"/>
      <c r="H168" s="28"/>
      <c r="I168" s="31">
        <f t="shared" si="1"/>
        <v>0</v>
      </c>
      <c r="J168" s="68"/>
      <c r="K168" s="40"/>
      <c r="L168" s="69">
        <f t="shared" si="9"/>
        <v>0</v>
      </c>
      <c r="M168" s="69">
        <f t="shared" si="10"/>
        <v>0</v>
      </c>
      <c r="N168" s="70">
        <f t="shared" si="11"/>
        <v>0</v>
      </c>
      <c r="O168" s="39">
        <f t="shared" si="5"/>
        <v>0</v>
      </c>
    </row>
    <row r="169" spans="1:15" ht="15.75" customHeight="1" x14ac:dyDescent="0.3">
      <c r="A169" s="50"/>
      <c r="B169" s="50"/>
      <c r="C169" s="50"/>
      <c r="D169" s="50"/>
      <c r="E169" s="46"/>
      <c r="F169" s="48"/>
      <c r="G169" s="48"/>
      <c r="H169" s="59"/>
      <c r="I169" s="31">
        <f t="shared" si="1"/>
        <v>0</v>
      </c>
      <c r="J169" s="68"/>
      <c r="K169" s="40"/>
      <c r="L169" s="69">
        <f t="shared" si="9"/>
        <v>0</v>
      </c>
      <c r="M169" s="69">
        <f t="shared" si="10"/>
        <v>0</v>
      </c>
      <c r="N169" s="70">
        <f t="shared" si="11"/>
        <v>0</v>
      </c>
      <c r="O169" s="39">
        <f t="shared" si="5"/>
        <v>0</v>
      </c>
    </row>
    <row r="170" spans="1:15" ht="15.75" customHeight="1" x14ac:dyDescent="0.3">
      <c r="A170" s="50"/>
      <c r="B170" s="50"/>
      <c r="C170" s="50"/>
      <c r="D170" s="50"/>
      <c r="E170" s="56"/>
      <c r="F170" s="71"/>
      <c r="G170" s="71"/>
      <c r="H170" s="59"/>
      <c r="I170" s="31">
        <f t="shared" si="1"/>
        <v>0</v>
      </c>
      <c r="J170" s="68"/>
      <c r="K170" s="40"/>
      <c r="L170" s="69">
        <f t="shared" si="9"/>
        <v>0</v>
      </c>
      <c r="M170" s="69">
        <f t="shared" si="10"/>
        <v>0</v>
      </c>
      <c r="N170" s="70">
        <f t="shared" si="11"/>
        <v>0</v>
      </c>
      <c r="O170" s="39">
        <f t="shared" si="5"/>
        <v>0</v>
      </c>
    </row>
    <row r="171" spans="1:15" ht="15.75" customHeight="1" x14ac:dyDescent="0.3">
      <c r="A171" s="50"/>
      <c r="B171" s="50"/>
      <c r="C171" s="50"/>
      <c r="D171" s="50"/>
      <c r="E171" s="46"/>
      <c r="F171" s="71"/>
      <c r="G171" s="71"/>
      <c r="H171" s="59"/>
      <c r="I171" s="31">
        <f t="shared" si="1"/>
        <v>0</v>
      </c>
      <c r="J171" s="68"/>
      <c r="K171" s="40"/>
      <c r="L171" s="69">
        <f t="shared" si="9"/>
        <v>0</v>
      </c>
      <c r="M171" s="69">
        <f t="shared" si="10"/>
        <v>0</v>
      </c>
      <c r="N171" s="70">
        <f t="shared" si="11"/>
        <v>0</v>
      </c>
      <c r="O171" s="39">
        <f t="shared" si="5"/>
        <v>0</v>
      </c>
    </row>
    <row r="172" spans="1:15" ht="15.75" customHeight="1" x14ac:dyDescent="0.3">
      <c r="A172" s="50"/>
      <c r="B172" s="50"/>
      <c r="C172" s="50"/>
      <c r="D172" s="50"/>
      <c r="E172" s="46"/>
      <c r="F172" s="71"/>
      <c r="G172" s="71"/>
      <c r="H172" s="59"/>
      <c r="I172" s="31">
        <f t="shared" si="1"/>
        <v>0</v>
      </c>
      <c r="J172" s="68"/>
      <c r="K172" s="40"/>
      <c r="L172" s="69">
        <f t="shared" si="9"/>
        <v>0</v>
      </c>
      <c r="M172" s="69">
        <f t="shared" si="10"/>
        <v>0</v>
      </c>
      <c r="N172" s="70">
        <f t="shared" si="11"/>
        <v>0</v>
      </c>
      <c r="O172" s="39">
        <f t="shared" si="5"/>
        <v>0</v>
      </c>
    </row>
    <row r="173" spans="1:15" ht="15.75" customHeight="1" x14ac:dyDescent="0.3">
      <c r="A173" s="50"/>
      <c r="B173" s="50"/>
      <c r="C173" s="50"/>
      <c r="D173" s="50"/>
      <c r="E173" s="46"/>
      <c r="F173" s="68"/>
      <c r="G173" s="68"/>
      <c r="H173" s="72"/>
      <c r="I173" s="31">
        <f t="shared" si="1"/>
        <v>0</v>
      </c>
      <c r="J173" s="68"/>
      <c r="K173" s="40"/>
      <c r="L173" s="69">
        <f t="shared" si="9"/>
        <v>0</v>
      </c>
      <c r="M173" s="69">
        <f t="shared" si="10"/>
        <v>0</v>
      </c>
      <c r="N173" s="70">
        <f t="shared" si="11"/>
        <v>0</v>
      </c>
      <c r="O173" s="39">
        <f t="shared" si="5"/>
        <v>0</v>
      </c>
    </row>
    <row r="174" spans="1:15" ht="15.75" customHeight="1" x14ac:dyDescent="0.3">
      <c r="A174" s="50"/>
      <c r="B174" s="50"/>
      <c r="C174" s="50"/>
      <c r="D174" s="50"/>
      <c r="E174" s="46"/>
      <c r="F174" s="68"/>
      <c r="G174" s="68"/>
      <c r="H174" s="72"/>
      <c r="I174" s="31">
        <f t="shared" si="1"/>
        <v>0</v>
      </c>
      <c r="J174" s="68"/>
      <c r="K174" s="40"/>
      <c r="L174" s="69">
        <f t="shared" si="9"/>
        <v>0</v>
      </c>
      <c r="M174" s="69">
        <f t="shared" si="10"/>
        <v>0</v>
      </c>
      <c r="N174" s="70">
        <f t="shared" si="11"/>
        <v>0</v>
      </c>
      <c r="O174" s="39">
        <f t="shared" si="5"/>
        <v>0</v>
      </c>
    </row>
    <row r="175" spans="1:15" ht="15.75" customHeight="1" x14ac:dyDescent="0.3">
      <c r="A175" s="50"/>
      <c r="B175" s="50"/>
      <c r="C175" s="50"/>
      <c r="D175" s="50"/>
      <c r="E175" s="56"/>
      <c r="F175" s="68"/>
      <c r="G175" s="68"/>
      <c r="H175" s="72"/>
      <c r="I175" s="31">
        <f t="shared" si="1"/>
        <v>0</v>
      </c>
      <c r="J175" s="68"/>
      <c r="K175" s="40"/>
      <c r="L175" s="69">
        <f t="shared" si="9"/>
        <v>0</v>
      </c>
      <c r="M175" s="69">
        <f t="shared" si="10"/>
        <v>0</v>
      </c>
      <c r="N175" s="70">
        <f t="shared" si="11"/>
        <v>0</v>
      </c>
      <c r="O175" s="39">
        <f t="shared" si="5"/>
        <v>0</v>
      </c>
    </row>
    <row r="176" spans="1:15" ht="15.75" customHeight="1" x14ac:dyDescent="0.3">
      <c r="A176" s="50"/>
      <c r="B176" s="50"/>
      <c r="C176" s="50"/>
      <c r="D176" s="50"/>
      <c r="E176" s="46"/>
      <c r="F176" s="68"/>
      <c r="G176" s="68"/>
      <c r="H176" s="72"/>
      <c r="I176" s="31">
        <f t="shared" si="1"/>
        <v>0</v>
      </c>
      <c r="J176" s="68"/>
      <c r="K176" s="40"/>
      <c r="L176" s="69">
        <f t="shared" si="9"/>
        <v>0</v>
      </c>
      <c r="M176" s="69">
        <f t="shared" si="10"/>
        <v>0</v>
      </c>
      <c r="N176" s="70">
        <f t="shared" si="11"/>
        <v>0</v>
      </c>
      <c r="O176" s="39">
        <f t="shared" si="5"/>
        <v>0</v>
      </c>
    </row>
    <row r="177" spans="1:15" ht="15.75" customHeight="1" x14ac:dyDescent="0.3">
      <c r="A177" s="50"/>
      <c r="B177" s="50"/>
      <c r="C177" s="50"/>
      <c r="D177" s="50"/>
      <c r="E177" s="46"/>
      <c r="F177" s="68"/>
      <c r="G177" s="68"/>
      <c r="H177" s="72"/>
      <c r="I177" s="31">
        <f t="shared" si="1"/>
        <v>0</v>
      </c>
      <c r="J177" s="68"/>
      <c r="K177" s="40"/>
      <c r="L177" s="69">
        <f t="shared" si="9"/>
        <v>0</v>
      </c>
      <c r="M177" s="69">
        <f t="shared" si="10"/>
        <v>0</v>
      </c>
      <c r="N177" s="70">
        <f t="shared" si="11"/>
        <v>0</v>
      </c>
      <c r="O177" s="39">
        <f t="shared" si="5"/>
        <v>0</v>
      </c>
    </row>
    <row r="178" spans="1:15" ht="15.75" customHeight="1" x14ac:dyDescent="0.3">
      <c r="A178" s="50"/>
      <c r="B178" s="50"/>
      <c r="C178" s="50"/>
      <c r="D178" s="50"/>
      <c r="E178" s="46"/>
      <c r="F178" s="68"/>
      <c r="G178" s="68"/>
      <c r="H178" s="72"/>
      <c r="I178" s="31">
        <f t="shared" si="1"/>
        <v>0</v>
      </c>
      <c r="J178" s="68"/>
      <c r="K178" s="40"/>
      <c r="L178" s="69">
        <f t="shared" si="9"/>
        <v>0</v>
      </c>
      <c r="M178" s="69">
        <f t="shared" si="10"/>
        <v>0</v>
      </c>
      <c r="N178" s="70">
        <f t="shared" si="11"/>
        <v>0</v>
      </c>
      <c r="O178" s="39">
        <f t="shared" si="5"/>
        <v>0</v>
      </c>
    </row>
    <row r="179" spans="1:15" ht="15.75" customHeight="1" x14ac:dyDescent="0.3">
      <c r="A179" s="50"/>
      <c r="B179" s="50"/>
      <c r="C179" s="50"/>
      <c r="D179" s="50"/>
      <c r="E179" s="46"/>
      <c r="F179" s="68"/>
      <c r="G179" s="68"/>
      <c r="H179" s="72"/>
      <c r="I179" s="31">
        <f t="shared" si="1"/>
        <v>0</v>
      </c>
      <c r="J179" s="68"/>
      <c r="K179" s="40"/>
      <c r="L179" s="69">
        <f t="shared" si="9"/>
        <v>0</v>
      </c>
      <c r="M179" s="69">
        <f t="shared" si="10"/>
        <v>0</v>
      </c>
      <c r="N179" s="70">
        <f t="shared" si="11"/>
        <v>0</v>
      </c>
      <c r="O179" s="39">
        <f t="shared" si="5"/>
        <v>0</v>
      </c>
    </row>
    <row r="180" spans="1:15" ht="15.75" customHeight="1" x14ac:dyDescent="0.3">
      <c r="A180" s="50"/>
      <c r="B180" s="50"/>
      <c r="C180" s="50"/>
      <c r="D180" s="50"/>
      <c r="E180" s="56"/>
      <c r="F180" s="68"/>
      <c r="G180" s="68"/>
      <c r="H180" s="72"/>
      <c r="I180" s="31">
        <f t="shared" si="1"/>
        <v>0</v>
      </c>
      <c r="J180" s="68"/>
      <c r="K180" s="40"/>
      <c r="L180" s="69">
        <f t="shared" si="9"/>
        <v>0</v>
      </c>
      <c r="M180" s="69">
        <f t="shared" si="10"/>
        <v>0</v>
      </c>
      <c r="N180" s="70">
        <f t="shared" si="11"/>
        <v>0</v>
      </c>
      <c r="O180" s="39">
        <f t="shared" si="5"/>
        <v>0</v>
      </c>
    </row>
    <row r="181" spans="1:15" ht="15.75" customHeight="1" x14ac:dyDescent="0.3">
      <c r="A181" s="50"/>
      <c r="B181" s="50"/>
      <c r="C181" s="50"/>
      <c r="D181" s="50"/>
      <c r="E181" s="46"/>
      <c r="F181" s="68"/>
      <c r="G181" s="68"/>
      <c r="H181" s="72"/>
      <c r="I181" s="31">
        <f t="shared" si="1"/>
        <v>0</v>
      </c>
      <c r="J181" s="68"/>
      <c r="K181" s="40"/>
      <c r="L181" s="69">
        <f t="shared" si="9"/>
        <v>0</v>
      </c>
      <c r="M181" s="69">
        <f t="shared" si="10"/>
        <v>0</v>
      </c>
      <c r="N181" s="70">
        <f t="shared" si="11"/>
        <v>0</v>
      </c>
      <c r="O181" s="39">
        <f t="shared" si="5"/>
        <v>0</v>
      </c>
    </row>
    <row r="182" spans="1:15" ht="15.75" customHeight="1" x14ac:dyDescent="0.3">
      <c r="A182" s="50"/>
      <c r="B182" s="50"/>
      <c r="C182" s="50"/>
      <c r="D182" s="50"/>
      <c r="E182" s="46"/>
      <c r="F182" s="68"/>
      <c r="G182" s="68"/>
      <c r="H182" s="72"/>
      <c r="I182" s="31">
        <f t="shared" si="1"/>
        <v>0</v>
      </c>
      <c r="J182" s="68"/>
      <c r="K182" s="40"/>
      <c r="L182" s="69">
        <f t="shared" si="9"/>
        <v>0</v>
      </c>
      <c r="M182" s="69">
        <f t="shared" si="10"/>
        <v>0</v>
      </c>
      <c r="N182" s="70">
        <f t="shared" si="11"/>
        <v>0</v>
      </c>
      <c r="O182" s="39">
        <f t="shared" si="5"/>
        <v>0</v>
      </c>
    </row>
    <row r="183" spans="1:15" ht="15.75" customHeight="1" x14ac:dyDescent="0.3">
      <c r="A183" s="50"/>
      <c r="B183" s="50"/>
      <c r="C183" s="50"/>
      <c r="D183" s="50"/>
      <c r="E183" s="46"/>
      <c r="F183" s="68"/>
      <c r="G183" s="68"/>
      <c r="H183" s="72"/>
      <c r="I183" s="31">
        <f t="shared" si="1"/>
        <v>0</v>
      </c>
      <c r="J183" s="68"/>
      <c r="K183" s="40"/>
      <c r="L183" s="69">
        <f t="shared" si="9"/>
        <v>0</v>
      </c>
      <c r="M183" s="69">
        <f t="shared" si="10"/>
        <v>0</v>
      </c>
      <c r="N183" s="70">
        <f t="shared" si="11"/>
        <v>0</v>
      </c>
      <c r="O183" s="39">
        <f t="shared" si="5"/>
        <v>0</v>
      </c>
    </row>
    <row r="184" spans="1:15" ht="15.75" customHeight="1" x14ac:dyDescent="0.3">
      <c r="A184" s="50"/>
      <c r="B184" s="50"/>
      <c r="C184" s="50"/>
      <c r="D184" s="50"/>
      <c r="E184" s="46"/>
      <c r="F184" s="68"/>
      <c r="G184" s="68"/>
      <c r="H184" s="72"/>
      <c r="I184" s="31">
        <f t="shared" si="1"/>
        <v>0</v>
      </c>
      <c r="J184" s="68"/>
      <c r="K184" s="40"/>
      <c r="L184" s="69">
        <f t="shared" si="9"/>
        <v>0</v>
      </c>
      <c r="M184" s="69">
        <f t="shared" si="10"/>
        <v>0</v>
      </c>
      <c r="N184" s="70">
        <f t="shared" si="11"/>
        <v>0</v>
      </c>
      <c r="O184" s="39">
        <f t="shared" si="5"/>
        <v>0</v>
      </c>
    </row>
    <row r="185" spans="1:15" ht="15.75" customHeight="1" x14ac:dyDescent="0.3">
      <c r="A185" s="50"/>
      <c r="B185" s="50"/>
      <c r="C185" s="50"/>
      <c r="D185" s="50"/>
      <c r="E185" s="56"/>
      <c r="F185" s="68"/>
      <c r="G185" s="68"/>
      <c r="H185" s="72"/>
      <c r="I185" s="31">
        <f t="shared" si="1"/>
        <v>0</v>
      </c>
      <c r="J185" s="68"/>
      <c r="K185" s="40"/>
      <c r="L185" s="69">
        <f t="shared" si="9"/>
        <v>0</v>
      </c>
      <c r="M185" s="69">
        <f t="shared" si="10"/>
        <v>0</v>
      </c>
      <c r="N185" s="70">
        <f t="shared" si="11"/>
        <v>0</v>
      </c>
      <c r="O185" s="39">
        <f t="shared" si="5"/>
        <v>0</v>
      </c>
    </row>
    <row r="186" spans="1:15" ht="15.75" customHeight="1" x14ac:dyDescent="0.3">
      <c r="A186" s="50"/>
      <c r="B186" s="50"/>
      <c r="C186" s="50"/>
      <c r="D186" s="50"/>
      <c r="E186" s="46"/>
      <c r="F186" s="68"/>
      <c r="G186" s="68"/>
      <c r="H186" s="72"/>
      <c r="I186" s="31">
        <f t="shared" si="1"/>
        <v>0</v>
      </c>
      <c r="J186" s="68"/>
      <c r="K186" s="40"/>
      <c r="L186" s="69">
        <f t="shared" si="9"/>
        <v>0</v>
      </c>
      <c r="M186" s="69">
        <f t="shared" si="10"/>
        <v>0</v>
      </c>
      <c r="N186" s="70">
        <f t="shared" si="11"/>
        <v>0</v>
      </c>
      <c r="O186" s="39">
        <f t="shared" si="5"/>
        <v>0</v>
      </c>
    </row>
    <row r="187" spans="1:15" ht="15.75" customHeight="1" x14ac:dyDescent="0.3">
      <c r="A187" s="50"/>
      <c r="B187" s="50"/>
      <c r="C187" s="50"/>
      <c r="D187" s="50"/>
      <c r="E187" s="46"/>
      <c r="F187" s="68"/>
      <c r="G187" s="68"/>
      <c r="H187" s="72"/>
      <c r="I187" s="31">
        <f t="shared" si="1"/>
        <v>0</v>
      </c>
      <c r="J187" s="68"/>
      <c r="K187" s="40"/>
      <c r="L187" s="69">
        <f t="shared" si="9"/>
        <v>0</v>
      </c>
      <c r="M187" s="69">
        <f t="shared" si="10"/>
        <v>0</v>
      </c>
      <c r="N187" s="70">
        <f t="shared" si="11"/>
        <v>0</v>
      </c>
      <c r="O187" s="39">
        <f t="shared" si="5"/>
        <v>0</v>
      </c>
    </row>
    <row r="188" spans="1:15" ht="15.75" customHeight="1" x14ac:dyDescent="0.3">
      <c r="A188" s="50"/>
      <c r="B188" s="50"/>
      <c r="C188" s="50"/>
      <c r="D188" s="50"/>
      <c r="E188" s="46"/>
      <c r="F188" s="47"/>
      <c r="G188" s="48"/>
      <c r="H188" s="45"/>
      <c r="I188" s="31">
        <f t="shared" si="1"/>
        <v>0</v>
      </c>
      <c r="J188" s="68"/>
      <c r="K188" s="40"/>
      <c r="L188" s="69">
        <f t="shared" si="9"/>
        <v>0</v>
      </c>
      <c r="M188" s="69">
        <f t="shared" si="10"/>
        <v>0</v>
      </c>
      <c r="N188" s="70">
        <f t="shared" si="11"/>
        <v>0</v>
      </c>
      <c r="O188" s="39">
        <f t="shared" si="5"/>
        <v>0</v>
      </c>
    </row>
    <row r="189" spans="1:15" ht="15.75" customHeight="1" x14ac:dyDescent="0.3">
      <c r="A189" s="50"/>
      <c r="B189" s="50"/>
      <c r="C189" s="50"/>
      <c r="D189" s="50"/>
      <c r="E189" s="46"/>
      <c r="F189" s="47"/>
      <c r="G189" s="48"/>
      <c r="H189" s="45"/>
      <c r="I189" s="31">
        <f t="shared" si="1"/>
        <v>0</v>
      </c>
      <c r="J189" s="68"/>
      <c r="K189" s="40"/>
      <c r="L189" s="69">
        <f t="shared" si="9"/>
        <v>0</v>
      </c>
      <c r="M189" s="69">
        <f t="shared" si="10"/>
        <v>0</v>
      </c>
      <c r="N189" s="70">
        <f t="shared" si="11"/>
        <v>0</v>
      </c>
      <c r="O189" s="39">
        <f t="shared" si="5"/>
        <v>0</v>
      </c>
    </row>
    <row r="190" spans="1:15" ht="15.75" customHeight="1" x14ac:dyDescent="0.3">
      <c r="A190" s="50"/>
      <c r="B190" s="50"/>
      <c r="C190" s="50"/>
      <c r="D190" s="50"/>
      <c r="E190" s="56"/>
      <c r="F190" s="47"/>
      <c r="G190" s="48"/>
      <c r="H190" s="45"/>
      <c r="I190" s="31">
        <f t="shared" si="1"/>
        <v>0</v>
      </c>
      <c r="J190" s="68"/>
      <c r="K190" s="40"/>
      <c r="L190" s="69">
        <f t="shared" si="9"/>
        <v>0</v>
      </c>
      <c r="M190" s="69">
        <f t="shared" si="10"/>
        <v>0</v>
      </c>
      <c r="N190" s="70">
        <f t="shared" si="11"/>
        <v>0</v>
      </c>
      <c r="O190" s="39">
        <f t="shared" si="5"/>
        <v>0</v>
      </c>
    </row>
    <row r="191" spans="1:15" ht="15.75" customHeight="1" x14ac:dyDescent="0.3">
      <c r="A191" s="50"/>
      <c r="B191" s="50"/>
      <c r="C191" s="50"/>
      <c r="D191" s="50"/>
      <c r="E191" s="46"/>
      <c r="F191" s="47"/>
      <c r="G191" s="48"/>
      <c r="H191" s="45"/>
      <c r="I191" s="31">
        <f t="shared" si="1"/>
        <v>0</v>
      </c>
      <c r="J191" s="68"/>
      <c r="K191" s="40"/>
      <c r="L191" s="69">
        <f t="shared" si="9"/>
        <v>0</v>
      </c>
      <c r="M191" s="69">
        <f t="shared" si="10"/>
        <v>0</v>
      </c>
      <c r="N191" s="70">
        <f t="shared" si="11"/>
        <v>0</v>
      </c>
      <c r="O191" s="39">
        <f t="shared" si="5"/>
        <v>0</v>
      </c>
    </row>
    <row r="192" spans="1:15" ht="15.75" customHeight="1" x14ac:dyDescent="0.3">
      <c r="A192" s="50"/>
      <c r="B192" s="50"/>
      <c r="C192" s="50"/>
      <c r="D192" s="50"/>
      <c r="E192" s="46"/>
      <c r="F192" s="47"/>
      <c r="G192" s="48"/>
      <c r="H192" s="45"/>
      <c r="I192" s="31">
        <f t="shared" si="1"/>
        <v>0</v>
      </c>
      <c r="J192" s="68"/>
      <c r="K192" s="40"/>
      <c r="L192" s="69">
        <f t="shared" si="9"/>
        <v>0</v>
      </c>
      <c r="M192" s="69">
        <f t="shared" si="10"/>
        <v>0</v>
      </c>
      <c r="N192" s="70">
        <f t="shared" si="11"/>
        <v>0</v>
      </c>
      <c r="O192" s="39">
        <f t="shared" si="5"/>
        <v>0</v>
      </c>
    </row>
    <row r="193" spans="1:15" ht="15.75" customHeight="1" x14ac:dyDescent="0.3">
      <c r="A193" s="50"/>
      <c r="B193" s="50"/>
      <c r="C193" s="50"/>
      <c r="D193" s="50"/>
      <c r="E193" s="46"/>
      <c r="F193" s="47"/>
      <c r="G193" s="48"/>
      <c r="H193" s="45"/>
      <c r="I193" s="31">
        <f t="shared" si="1"/>
        <v>0</v>
      </c>
      <c r="J193" s="68"/>
      <c r="K193" s="40"/>
      <c r="L193" s="69">
        <f t="shared" si="9"/>
        <v>0</v>
      </c>
      <c r="M193" s="69">
        <f t="shared" si="10"/>
        <v>0</v>
      </c>
      <c r="N193" s="70">
        <f t="shared" si="11"/>
        <v>0</v>
      </c>
      <c r="O193" s="39">
        <f t="shared" si="5"/>
        <v>0</v>
      </c>
    </row>
    <row r="194" spans="1:15" ht="15.75" customHeight="1" x14ac:dyDescent="0.3">
      <c r="A194" s="50"/>
      <c r="B194" s="50"/>
      <c r="C194" s="50"/>
      <c r="D194" s="50"/>
      <c r="E194" s="46"/>
      <c r="F194" s="47"/>
      <c r="G194" s="48"/>
      <c r="H194" s="45"/>
      <c r="I194" s="31">
        <f t="shared" si="1"/>
        <v>0</v>
      </c>
      <c r="J194" s="68"/>
      <c r="K194" s="40"/>
      <c r="L194" s="69">
        <f t="shared" si="9"/>
        <v>0</v>
      </c>
      <c r="M194" s="69">
        <f t="shared" si="10"/>
        <v>0</v>
      </c>
      <c r="N194" s="70">
        <f t="shared" si="11"/>
        <v>0</v>
      </c>
      <c r="O194" s="39">
        <f t="shared" si="5"/>
        <v>0</v>
      </c>
    </row>
    <row r="195" spans="1:15" ht="15.75" customHeight="1" x14ac:dyDescent="0.3">
      <c r="A195" s="50"/>
      <c r="B195" s="50"/>
      <c r="C195" s="50"/>
      <c r="D195" s="50"/>
      <c r="E195" s="56"/>
      <c r="F195" s="47"/>
      <c r="G195" s="48"/>
      <c r="H195" s="45"/>
      <c r="I195" s="31">
        <f t="shared" si="1"/>
        <v>0</v>
      </c>
      <c r="J195" s="68"/>
      <c r="K195" s="40"/>
      <c r="L195" s="69">
        <f t="shared" si="9"/>
        <v>0</v>
      </c>
      <c r="M195" s="69">
        <f t="shared" si="10"/>
        <v>0</v>
      </c>
      <c r="N195" s="70">
        <f t="shared" si="11"/>
        <v>0</v>
      </c>
      <c r="O195" s="39">
        <f t="shared" si="5"/>
        <v>0</v>
      </c>
    </row>
    <row r="196" spans="1:15" ht="15.75" customHeight="1" x14ac:dyDescent="0.3">
      <c r="A196" s="50"/>
      <c r="B196" s="50"/>
      <c r="C196" s="50"/>
      <c r="D196" s="50"/>
      <c r="E196" s="46"/>
      <c r="F196" s="47"/>
      <c r="G196" s="48"/>
      <c r="H196" s="45"/>
      <c r="I196" s="31">
        <f t="shared" si="1"/>
        <v>0</v>
      </c>
      <c r="J196" s="68"/>
      <c r="K196" s="40"/>
      <c r="L196" s="69">
        <f t="shared" si="9"/>
        <v>0</v>
      </c>
      <c r="M196" s="69">
        <f t="shared" si="10"/>
        <v>0</v>
      </c>
      <c r="N196" s="70">
        <f t="shared" si="11"/>
        <v>0</v>
      </c>
      <c r="O196" s="39">
        <f t="shared" si="5"/>
        <v>0</v>
      </c>
    </row>
    <row r="197" spans="1:15" ht="15.75" customHeight="1" x14ac:dyDescent="0.3">
      <c r="A197" s="50"/>
      <c r="B197" s="50"/>
      <c r="C197" s="50"/>
      <c r="D197" s="50"/>
      <c r="E197" s="46"/>
      <c r="F197" s="47"/>
      <c r="G197" s="48"/>
      <c r="H197" s="45"/>
      <c r="I197" s="31">
        <f t="shared" si="1"/>
        <v>0</v>
      </c>
      <c r="J197" s="68"/>
      <c r="K197" s="40"/>
      <c r="L197" s="69">
        <f t="shared" si="9"/>
        <v>0</v>
      </c>
      <c r="M197" s="69">
        <f t="shared" si="10"/>
        <v>0</v>
      </c>
      <c r="N197" s="70">
        <f t="shared" si="11"/>
        <v>0</v>
      </c>
      <c r="O197" s="39">
        <f t="shared" si="5"/>
        <v>0</v>
      </c>
    </row>
    <row r="198" spans="1:15" ht="15.75" customHeight="1" x14ac:dyDescent="0.3">
      <c r="A198" s="50"/>
      <c r="B198" s="50"/>
      <c r="C198" s="50"/>
      <c r="D198" s="50"/>
      <c r="E198" s="46"/>
      <c r="F198" s="68"/>
      <c r="G198" s="68"/>
      <c r="H198" s="72"/>
      <c r="I198" s="31">
        <f t="shared" si="1"/>
        <v>0</v>
      </c>
      <c r="J198" s="68"/>
      <c r="K198" s="40"/>
      <c r="L198" s="69">
        <f t="shared" si="9"/>
        <v>0</v>
      </c>
      <c r="M198" s="69">
        <f t="shared" si="10"/>
        <v>0</v>
      </c>
      <c r="N198" s="70">
        <f t="shared" si="11"/>
        <v>0</v>
      </c>
      <c r="O198" s="39">
        <f t="shared" si="5"/>
        <v>0</v>
      </c>
    </row>
    <row r="199" spans="1:15" ht="15.75" customHeight="1" x14ac:dyDescent="0.3">
      <c r="A199" s="50"/>
      <c r="B199" s="50"/>
      <c r="C199" s="50"/>
      <c r="D199" s="50"/>
      <c r="E199" s="46"/>
      <c r="F199" s="68"/>
      <c r="G199" s="68"/>
      <c r="H199" s="72"/>
      <c r="I199" s="31">
        <f t="shared" si="1"/>
        <v>0</v>
      </c>
      <c r="J199" s="68"/>
      <c r="K199" s="40"/>
      <c r="L199" s="69">
        <f t="shared" si="9"/>
        <v>0</v>
      </c>
      <c r="M199" s="69">
        <f t="shared" si="10"/>
        <v>0</v>
      </c>
      <c r="N199" s="70">
        <f t="shared" si="11"/>
        <v>0</v>
      </c>
      <c r="O199" s="39">
        <f t="shared" si="5"/>
        <v>0</v>
      </c>
    </row>
    <row r="200" spans="1:15" ht="15.75" customHeight="1" x14ac:dyDescent="0.3">
      <c r="A200" s="50"/>
      <c r="B200" s="50"/>
      <c r="C200" s="50"/>
      <c r="D200" s="50"/>
      <c r="E200" s="56"/>
      <c r="F200" s="68"/>
      <c r="G200" s="68"/>
      <c r="H200" s="72"/>
      <c r="I200" s="31">
        <f t="shared" si="1"/>
        <v>0</v>
      </c>
      <c r="J200" s="68"/>
      <c r="K200" s="40"/>
      <c r="L200" s="69">
        <f t="shared" si="9"/>
        <v>0</v>
      </c>
      <c r="M200" s="69">
        <f t="shared" si="10"/>
        <v>0</v>
      </c>
      <c r="N200" s="70">
        <f t="shared" si="11"/>
        <v>0</v>
      </c>
      <c r="O200" s="39">
        <f t="shared" si="5"/>
        <v>0</v>
      </c>
    </row>
    <row r="201" spans="1:15" ht="15.75" customHeight="1" x14ac:dyDescent="0.3"/>
    <row r="202" spans="1:15" ht="15.75" customHeight="1" x14ac:dyDescent="0.3"/>
    <row r="203" spans="1:15" ht="15.75" customHeight="1" x14ac:dyDescent="0.3"/>
    <row r="204" spans="1:15" ht="15.75" customHeight="1" x14ac:dyDescent="0.3"/>
    <row r="205" spans="1:15" ht="15.75" customHeight="1" x14ac:dyDescent="0.3"/>
    <row r="206" spans="1:15" ht="15.75" customHeight="1" x14ac:dyDescent="0.3"/>
    <row r="207" spans="1:15" ht="15.75" customHeight="1" x14ac:dyDescent="0.3"/>
    <row r="208" spans="1:15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mergeCells count="13">
    <mergeCell ref="J6:N6"/>
    <mergeCell ref="B1:K1"/>
    <mergeCell ref="L1:O1"/>
    <mergeCell ref="B2:C2"/>
    <mergeCell ref="D2:K2"/>
    <mergeCell ref="L2:M2"/>
    <mergeCell ref="N2:O2"/>
    <mergeCell ref="C3:D3"/>
    <mergeCell ref="E3:G3"/>
    <mergeCell ref="I3:J3"/>
    <mergeCell ref="A4:C4"/>
    <mergeCell ref="E4:H4"/>
    <mergeCell ref="J4:N4"/>
  </mergeCells>
  <conditionalFormatting sqref="A6:A200 C6:C200 D19:D200 B24:B200">
    <cfRule type="containsBlanks" dxfId="29" priority="1">
      <formula>LEN(TRIM(A6))=0</formula>
    </cfRule>
  </conditionalFormatting>
  <conditionalFormatting sqref="D6:D23">
    <cfRule type="cellIs" dxfId="28" priority="5" operator="equal">
      <formula>0</formula>
    </cfRule>
  </conditionalFormatting>
  <conditionalFormatting sqref="I6:I200">
    <cfRule type="cellIs" dxfId="27" priority="4" operator="equal">
      <formula>0</formula>
    </cfRule>
  </conditionalFormatting>
  <conditionalFormatting sqref="L8:N200">
    <cfRule type="cellIs" dxfId="26" priority="3" operator="equal">
      <formula>0</formula>
    </cfRule>
  </conditionalFormatting>
  <conditionalFormatting sqref="O7:O200">
    <cfRule type="cellIs" dxfId="25" priority="2" operator="equal">
      <formula>0</formula>
    </cfRule>
  </conditionalFormatting>
  <dataValidations count="4">
    <dataValidation type="list" allowBlank="1" showInputMessage="1" prompt="คลิกและป้อนค่าจาก รายการจากรายการข้อความ" sqref="A3" xr:uid="{00000000-0002-0000-2400-000000000000}">
      <formula1>"ประเภทผ่าตัด,Minor,Major,Complex,Advance Surgery"</formula1>
    </dataValidation>
    <dataValidation type="decimal" operator="greaterThanOrEqual" allowBlank="1" showDropDown="1" showInputMessage="1" showErrorMessage="1" prompt="ป้อนตัวเลข มากกว่าหรือเท่ากับ 0" sqref="F6:F200 H6:H200 K7:K200" xr:uid="{00000000-0002-0000-2400-000001000000}">
      <formula1>0</formula1>
    </dataValidation>
    <dataValidation type="decimal" allowBlank="1" showDropDown="1" showInputMessage="1" showErrorMessage="1" prompt="ป้อนตัวเลข ระหว่าง 0 และ 5" sqref="B6:B23" xr:uid="{00000000-0002-0000-2400-000003000000}">
      <formula1>0</formula1>
      <formula2>5</formula2>
    </dataValidation>
    <dataValidation type="list" allowBlank="1" showInputMessage="1" showErrorMessage="1" prompt="เลือก ICD-9-CM" sqref="A1" xr:uid="{00000000-0002-0000-2400-000002000000}">
      <formula1>#REF!</formula1>
    </dataValidation>
  </dataValidations>
  <hyperlinks>
    <hyperlink ref="A30" r:id="rId1" xr:uid="{00000000-0004-0000-2400-000000000000}"/>
    <hyperlink ref="A33" r:id="rId2" xr:uid="{00000000-0004-0000-2400-000001000000}"/>
    <hyperlink ref="A36" r:id="rId3" xr:uid="{00000000-0004-0000-2400-000002000000}"/>
  </hyperlinks>
  <pageMargins left="0.7" right="0.7" top="0.75" bottom="0.75" header="0" footer="0"/>
  <pageSetup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O1000"/>
  <sheetViews>
    <sheetView workbookViewId="0">
      <pane ySplit="5" topLeftCell="A6" activePane="bottomLeft" state="frozen"/>
      <selection pane="bottomLeft" activeCell="B7" sqref="B7"/>
    </sheetView>
  </sheetViews>
  <sheetFormatPr defaultColWidth="10.09765625" defaultRowHeight="15" customHeight="1" x14ac:dyDescent="0.3"/>
  <cols>
    <col min="1" max="1" width="23.8984375" customWidth="1"/>
    <col min="2" max="2" width="10.8984375" customWidth="1"/>
    <col min="3" max="3" width="8.5" customWidth="1"/>
    <col min="4" max="4" width="11.69921875" customWidth="1"/>
    <col min="5" max="5" width="49.69921875" customWidth="1"/>
    <col min="6" max="6" width="8.296875" customWidth="1"/>
    <col min="7" max="7" width="4.8984375" customWidth="1"/>
    <col min="8" max="8" width="8.09765625" customWidth="1"/>
    <col min="9" max="9" width="9.69921875" customWidth="1"/>
    <col min="10" max="10" width="31" customWidth="1"/>
    <col min="11" max="11" width="14.59765625" customWidth="1"/>
    <col min="12" max="12" width="14.8984375" customWidth="1"/>
    <col min="13" max="13" width="17.8984375" customWidth="1"/>
    <col min="14" max="14" width="20.296875" customWidth="1"/>
    <col min="15" max="15" width="16.5" customWidth="1"/>
  </cols>
  <sheetData>
    <row r="1" spans="1:15" ht="30" x14ac:dyDescent="0.3">
      <c r="A1" s="76" t="s">
        <v>2</v>
      </c>
      <c r="B1" s="181" t="e">
        <f>VLOOKUP($A$1,#REF!,3,0)</f>
        <v>#REF!</v>
      </c>
      <c r="C1" s="180"/>
      <c r="D1" s="180"/>
      <c r="E1" s="180"/>
      <c r="F1" s="180"/>
      <c r="G1" s="180"/>
      <c r="H1" s="180"/>
      <c r="I1" s="180"/>
      <c r="J1" s="180"/>
      <c r="K1" s="180"/>
      <c r="L1" s="182" t="s">
        <v>11</v>
      </c>
      <c r="M1" s="180"/>
      <c r="N1" s="180"/>
      <c r="O1" s="180"/>
    </row>
    <row r="2" spans="1:15" ht="18.75" x14ac:dyDescent="0.3">
      <c r="A2" s="2"/>
      <c r="B2" s="183" t="s">
        <v>12</v>
      </c>
      <c r="C2" s="180"/>
      <c r="D2" s="184"/>
      <c r="E2" s="180"/>
      <c r="F2" s="180"/>
      <c r="G2" s="180"/>
      <c r="H2" s="180"/>
      <c r="I2" s="180"/>
      <c r="J2" s="180"/>
      <c r="K2" s="180"/>
      <c r="L2" s="185" t="s">
        <v>13</v>
      </c>
      <c r="M2" s="180"/>
      <c r="N2" s="186" t="s">
        <v>14</v>
      </c>
      <c r="O2" s="180"/>
    </row>
    <row r="3" spans="1:15" ht="18.75" x14ac:dyDescent="0.3">
      <c r="A3" s="4" t="s">
        <v>82</v>
      </c>
      <c r="B3" s="5">
        <f>IF(A$3="ประเภทผ่าตัด",0,IF(A$3="Minor",30,IF(A$3="Major",60,IF(A$3="Complex",120,360))))</f>
        <v>0</v>
      </c>
      <c r="C3" s="183" t="s">
        <v>15</v>
      </c>
      <c r="D3" s="180"/>
      <c r="E3" s="187" t="s">
        <v>16</v>
      </c>
      <c r="F3" s="180"/>
      <c r="G3" s="180"/>
      <c r="H3" s="6">
        <f>SUM($D$4,$I$4,$O$4)</f>
        <v>1188.82</v>
      </c>
      <c r="I3" s="188" t="s">
        <v>17</v>
      </c>
      <c r="J3" s="180"/>
      <c r="K3" s="7">
        <f>$H$3*20%</f>
        <v>237.76400000000001</v>
      </c>
      <c r="L3" s="3" t="s">
        <v>18</v>
      </c>
      <c r="M3" s="7">
        <f>SUM($H$3,$K$3)</f>
        <v>1426.5839999999998</v>
      </c>
      <c r="N3" s="8" t="s">
        <v>19</v>
      </c>
      <c r="O3" s="7">
        <f>$M$3+(($M$3)*25%)</f>
        <v>1783.2299999999998</v>
      </c>
    </row>
    <row r="4" spans="1:15" ht="18.75" x14ac:dyDescent="0.3">
      <c r="A4" s="189" t="s">
        <v>20</v>
      </c>
      <c r="B4" s="180"/>
      <c r="C4" s="180"/>
      <c r="D4" s="7">
        <f>SUM(D6:D200)</f>
        <v>0</v>
      </c>
      <c r="E4" s="190" t="s">
        <v>21</v>
      </c>
      <c r="F4" s="180"/>
      <c r="G4" s="180"/>
      <c r="H4" s="180"/>
      <c r="I4" s="7">
        <f>SUM(I6:I200)</f>
        <v>1188.82</v>
      </c>
      <c r="J4" s="191" t="s">
        <v>22</v>
      </c>
      <c r="K4" s="180"/>
      <c r="L4" s="180"/>
      <c r="M4" s="180"/>
      <c r="N4" s="180"/>
      <c r="O4" s="9">
        <f>SUM(O6:O200)</f>
        <v>0</v>
      </c>
    </row>
    <row r="5" spans="1:15" ht="18.75" x14ac:dyDescent="0.3">
      <c r="A5" s="10" t="s">
        <v>23</v>
      </c>
      <c r="B5" s="10" t="s">
        <v>24</v>
      </c>
      <c r="C5" s="10" t="s">
        <v>25</v>
      </c>
      <c r="D5" s="11" t="s">
        <v>26</v>
      </c>
      <c r="E5" s="12" t="s">
        <v>27</v>
      </c>
      <c r="F5" s="13" t="s">
        <v>28</v>
      </c>
      <c r="G5" s="14" t="s">
        <v>29</v>
      </c>
      <c r="H5" s="15" t="s">
        <v>30</v>
      </c>
      <c r="I5" s="16" t="s">
        <v>31</v>
      </c>
      <c r="J5" s="17" t="s">
        <v>27</v>
      </c>
      <c r="K5" s="18" t="s">
        <v>32</v>
      </c>
      <c r="L5" s="19" t="s">
        <v>33</v>
      </c>
      <c r="M5" s="19" t="s">
        <v>34</v>
      </c>
      <c r="N5" s="20" t="s">
        <v>35</v>
      </c>
      <c r="O5" s="21" t="s">
        <v>36</v>
      </c>
    </row>
    <row r="6" spans="1:15" ht="18.75" x14ac:dyDescent="0.3">
      <c r="A6" s="22" t="s">
        <v>37</v>
      </c>
      <c r="B6" s="23">
        <v>0</v>
      </c>
      <c r="C6" s="24">
        <v>6.92</v>
      </c>
      <c r="D6" s="25">
        <f t="shared" ref="D6:D23" si="0">B6*C6*$B$3</f>
        <v>0</v>
      </c>
      <c r="E6" s="26" t="s">
        <v>38</v>
      </c>
      <c r="F6" s="27"/>
      <c r="G6" s="27"/>
      <c r="H6" s="28"/>
      <c r="I6" s="29"/>
      <c r="J6" s="179" t="str">
        <f>IF($A$3="ประเภทผ่าตัด","ยังไม่ได้เลือก",IF($A$3="Minor","ค่าห้องผ่าตัด ขนาด 6 x 6  (Minor)",IF($A$3="Major","ค่าห้องผ่าตัด ขนาด 6 x 8  (Major)",IF($A$3="Complex","ค่าห้องผ่าตัด ขนาด 6 x 8  (Complex Surgery)","ค่าห้องผ่าตัด ขนาด 6 x 8  (Advacne Surgery )"))))</f>
        <v>ยังไม่ได้เลือก</v>
      </c>
      <c r="K6" s="180"/>
      <c r="L6" s="180"/>
      <c r="M6" s="180"/>
      <c r="N6" s="180"/>
      <c r="O6" s="30">
        <f>IF(J6="ยังไม่ได้เลือก",0,IF(J6="ค่าห้องผ่าตัด ขนาด6x6 (Minor)",9.53,IF(J6="ค่าห้องผ่าตัด ขนาด6x6 (Mijor)",122.04,IF(J6="Complex",122.04,122.04))))</f>
        <v>0</v>
      </c>
    </row>
    <row r="7" spans="1:15" ht="18.75" x14ac:dyDescent="0.3">
      <c r="A7" s="22" t="s">
        <v>39</v>
      </c>
      <c r="B7" s="23">
        <v>0</v>
      </c>
      <c r="C7" s="24">
        <v>6.81</v>
      </c>
      <c r="D7" s="25">
        <f t="shared" si="0"/>
        <v>0</v>
      </c>
      <c r="E7" s="42" t="s">
        <v>83</v>
      </c>
      <c r="F7" s="43">
        <v>20</v>
      </c>
      <c r="G7" s="44">
        <v>1</v>
      </c>
      <c r="H7" s="45">
        <v>1</v>
      </c>
      <c r="I7" s="31">
        <f t="shared" ref="I7:I200" si="1">F7*H7</f>
        <v>20</v>
      </c>
      <c r="J7" s="32" t="s">
        <v>40</v>
      </c>
      <c r="K7" s="33"/>
      <c r="L7" s="34"/>
      <c r="M7" s="34"/>
      <c r="N7" s="35"/>
      <c r="O7" s="36"/>
    </row>
    <row r="8" spans="1:15" ht="18.75" x14ac:dyDescent="0.3">
      <c r="A8" s="22" t="s">
        <v>41</v>
      </c>
      <c r="B8" s="23">
        <v>0</v>
      </c>
      <c r="C8" s="24">
        <v>4.33</v>
      </c>
      <c r="D8" s="25">
        <f t="shared" si="0"/>
        <v>0</v>
      </c>
      <c r="E8" s="42" t="s">
        <v>84</v>
      </c>
      <c r="F8" s="43">
        <v>9</v>
      </c>
      <c r="G8" s="44">
        <v>1</v>
      </c>
      <c r="H8" s="45">
        <v>1</v>
      </c>
      <c r="I8" s="31">
        <f t="shared" si="1"/>
        <v>9</v>
      </c>
      <c r="J8" s="64" t="s">
        <v>85</v>
      </c>
      <c r="K8" s="59"/>
      <c r="L8" s="37">
        <f t="shared" ref="L8:L37" si="2">K8*6%</f>
        <v>0</v>
      </c>
      <c r="M8" s="37">
        <f t="shared" ref="M8:M37" si="3">(K8+L8)/5</f>
        <v>0</v>
      </c>
      <c r="N8" s="38">
        <f t="shared" ref="N8:N37" si="4">$M8/365</f>
        <v>0</v>
      </c>
      <c r="O8" s="39">
        <f t="shared" ref="O8:O200" si="5">(N8/(60*24))*$B$3</f>
        <v>0</v>
      </c>
    </row>
    <row r="9" spans="1:15" ht="18.75" x14ac:dyDescent="0.3">
      <c r="A9" s="22" t="s">
        <v>42</v>
      </c>
      <c r="B9" s="23">
        <v>0</v>
      </c>
      <c r="C9" s="24">
        <v>6.48</v>
      </c>
      <c r="D9" s="25">
        <f t="shared" si="0"/>
        <v>0</v>
      </c>
      <c r="E9" s="42" t="s">
        <v>86</v>
      </c>
      <c r="F9" s="43">
        <v>39.32</v>
      </c>
      <c r="G9" s="44">
        <v>1</v>
      </c>
      <c r="H9" s="45">
        <v>1</v>
      </c>
      <c r="I9" s="31">
        <f t="shared" si="1"/>
        <v>39.32</v>
      </c>
      <c r="J9" s="64" t="s">
        <v>87</v>
      </c>
      <c r="K9" s="59">
        <v>1500000</v>
      </c>
      <c r="L9" s="37">
        <f t="shared" si="2"/>
        <v>90000</v>
      </c>
      <c r="M9" s="37">
        <f t="shared" si="3"/>
        <v>318000</v>
      </c>
      <c r="N9" s="38">
        <f t="shared" si="4"/>
        <v>871.23287671232879</v>
      </c>
      <c r="O9" s="39">
        <f t="shared" si="5"/>
        <v>0</v>
      </c>
    </row>
    <row r="10" spans="1:15" ht="18.75" x14ac:dyDescent="0.3">
      <c r="A10" s="22" t="s">
        <v>43</v>
      </c>
      <c r="B10" s="23">
        <v>0</v>
      </c>
      <c r="C10" s="24">
        <v>6.97</v>
      </c>
      <c r="D10" s="25">
        <f t="shared" si="0"/>
        <v>0</v>
      </c>
      <c r="E10" s="42" t="s">
        <v>88</v>
      </c>
      <c r="F10" s="43">
        <v>4</v>
      </c>
      <c r="G10" s="44">
        <v>1</v>
      </c>
      <c r="H10" s="45">
        <v>1</v>
      </c>
      <c r="I10" s="31">
        <f t="shared" si="1"/>
        <v>4</v>
      </c>
      <c r="J10" s="64" t="s">
        <v>44</v>
      </c>
      <c r="K10" s="59"/>
      <c r="L10" s="37">
        <f t="shared" si="2"/>
        <v>0</v>
      </c>
      <c r="M10" s="37">
        <f t="shared" si="3"/>
        <v>0</v>
      </c>
      <c r="N10" s="38">
        <f t="shared" si="4"/>
        <v>0</v>
      </c>
      <c r="O10" s="39">
        <f t="shared" si="5"/>
        <v>0</v>
      </c>
    </row>
    <row r="11" spans="1:15" ht="18.75" x14ac:dyDescent="0.3">
      <c r="A11" s="22" t="s">
        <v>45</v>
      </c>
      <c r="B11" s="41">
        <v>0</v>
      </c>
      <c r="C11" s="24">
        <v>6.44</v>
      </c>
      <c r="D11" s="25">
        <f t="shared" si="0"/>
        <v>0</v>
      </c>
      <c r="E11" s="42" t="s">
        <v>89</v>
      </c>
      <c r="F11" s="43">
        <v>1</v>
      </c>
      <c r="G11" s="44">
        <v>1</v>
      </c>
      <c r="H11" s="45">
        <v>1</v>
      </c>
      <c r="I11" s="31">
        <f t="shared" si="1"/>
        <v>1</v>
      </c>
      <c r="J11" s="64" t="s">
        <v>90</v>
      </c>
      <c r="K11" s="59"/>
      <c r="L11" s="37">
        <f t="shared" si="2"/>
        <v>0</v>
      </c>
      <c r="M11" s="37">
        <f t="shared" si="3"/>
        <v>0</v>
      </c>
      <c r="N11" s="38">
        <f t="shared" si="4"/>
        <v>0</v>
      </c>
      <c r="O11" s="39">
        <f t="shared" si="5"/>
        <v>0</v>
      </c>
    </row>
    <row r="12" spans="1:15" ht="18.75" x14ac:dyDescent="0.3">
      <c r="A12" s="22" t="s">
        <v>46</v>
      </c>
      <c r="B12" s="41">
        <v>0</v>
      </c>
      <c r="C12" s="24">
        <v>6.97</v>
      </c>
      <c r="D12" s="25">
        <f t="shared" si="0"/>
        <v>0</v>
      </c>
      <c r="E12" s="46"/>
      <c r="F12" s="47"/>
      <c r="G12" s="48"/>
      <c r="H12" s="45"/>
      <c r="I12" s="31">
        <f t="shared" si="1"/>
        <v>0</v>
      </c>
      <c r="J12" s="64" t="s">
        <v>91</v>
      </c>
      <c r="K12" s="59">
        <v>21293</v>
      </c>
      <c r="L12" s="37">
        <f t="shared" si="2"/>
        <v>1277.58</v>
      </c>
      <c r="M12" s="37">
        <f t="shared" si="3"/>
        <v>4514.116</v>
      </c>
      <c r="N12" s="38">
        <f t="shared" si="4"/>
        <v>12.367441095890412</v>
      </c>
      <c r="O12" s="39">
        <f t="shared" si="5"/>
        <v>0</v>
      </c>
    </row>
    <row r="13" spans="1:15" ht="18.75" x14ac:dyDescent="0.3">
      <c r="A13" s="22" t="s">
        <v>48</v>
      </c>
      <c r="B13" s="41">
        <v>0</v>
      </c>
      <c r="C13" s="24">
        <v>6.12</v>
      </c>
      <c r="D13" s="25">
        <f t="shared" si="0"/>
        <v>0</v>
      </c>
      <c r="E13" s="46"/>
      <c r="F13" s="47"/>
      <c r="G13" s="48"/>
      <c r="H13" s="45"/>
      <c r="I13" s="31">
        <f t="shared" si="1"/>
        <v>0</v>
      </c>
      <c r="J13" s="64" t="s">
        <v>92</v>
      </c>
      <c r="K13" s="59">
        <v>10500</v>
      </c>
      <c r="L13" s="37">
        <f t="shared" si="2"/>
        <v>630</v>
      </c>
      <c r="M13" s="37">
        <f t="shared" si="3"/>
        <v>2226</v>
      </c>
      <c r="N13" s="38">
        <f t="shared" si="4"/>
        <v>6.0986301369863014</v>
      </c>
      <c r="O13" s="39">
        <f t="shared" si="5"/>
        <v>0</v>
      </c>
    </row>
    <row r="14" spans="1:15" ht="18.75" x14ac:dyDescent="0.3">
      <c r="A14" s="22" t="s">
        <v>49</v>
      </c>
      <c r="B14" s="41">
        <v>0</v>
      </c>
      <c r="C14" s="24">
        <v>7.27</v>
      </c>
      <c r="D14" s="25">
        <f t="shared" si="0"/>
        <v>0</v>
      </c>
      <c r="E14" s="46"/>
      <c r="F14" s="47"/>
      <c r="G14" s="48"/>
      <c r="H14" s="45"/>
      <c r="I14" s="31">
        <f t="shared" si="1"/>
        <v>0</v>
      </c>
      <c r="J14" s="64" t="s">
        <v>93</v>
      </c>
      <c r="K14" s="59">
        <v>10500</v>
      </c>
      <c r="L14" s="37">
        <f t="shared" si="2"/>
        <v>630</v>
      </c>
      <c r="M14" s="37">
        <f t="shared" si="3"/>
        <v>2226</v>
      </c>
      <c r="N14" s="38">
        <f t="shared" si="4"/>
        <v>6.0986301369863014</v>
      </c>
      <c r="O14" s="39">
        <f t="shared" si="5"/>
        <v>0</v>
      </c>
    </row>
    <row r="15" spans="1:15" ht="18.75" x14ac:dyDescent="0.3">
      <c r="A15" s="22" t="s">
        <v>50</v>
      </c>
      <c r="B15" s="41">
        <v>0</v>
      </c>
      <c r="C15" s="24">
        <v>3.34</v>
      </c>
      <c r="D15" s="25">
        <f t="shared" si="0"/>
        <v>0</v>
      </c>
      <c r="E15" s="46"/>
      <c r="F15" s="47"/>
      <c r="G15" s="48"/>
      <c r="H15" s="45"/>
      <c r="I15" s="31">
        <f t="shared" si="1"/>
        <v>0</v>
      </c>
      <c r="J15" s="64" t="s">
        <v>94</v>
      </c>
      <c r="K15" s="59">
        <v>9200</v>
      </c>
      <c r="L15" s="37">
        <f t="shared" si="2"/>
        <v>552</v>
      </c>
      <c r="M15" s="37">
        <f t="shared" si="3"/>
        <v>1950.4</v>
      </c>
      <c r="N15" s="38">
        <f t="shared" si="4"/>
        <v>5.343561643835617</v>
      </c>
      <c r="O15" s="39">
        <f t="shared" si="5"/>
        <v>0</v>
      </c>
    </row>
    <row r="16" spans="1:15" ht="18.75" x14ac:dyDescent="0.3">
      <c r="A16" s="22" t="s">
        <v>51</v>
      </c>
      <c r="B16" s="23">
        <v>0</v>
      </c>
      <c r="C16" s="24">
        <v>4.97</v>
      </c>
      <c r="D16" s="25">
        <f t="shared" si="0"/>
        <v>0</v>
      </c>
      <c r="E16" s="56"/>
      <c r="F16" s="47"/>
      <c r="G16" s="48"/>
      <c r="H16" s="45"/>
      <c r="I16" s="31">
        <f t="shared" si="1"/>
        <v>0</v>
      </c>
      <c r="J16" s="64" t="s">
        <v>95</v>
      </c>
      <c r="K16" s="59">
        <v>4500</v>
      </c>
      <c r="L16" s="37">
        <f t="shared" si="2"/>
        <v>270</v>
      </c>
      <c r="M16" s="37">
        <f t="shared" si="3"/>
        <v>954</v>
      </c>
      <c r="N16" s="38">
        <f t="shared" si="4"/>
        <v>2.6136986301369864</v>
      </c>
      <c r="O16" s="39">
        <f t="shared" si="5"/>
        <v>0</v>
      </c>
    </row>
    <row r="17" spans="1:15" ht="18.75" x14ac:dyDescent="0.3">
      <c r="A17" s="22" t="s">
        <v>52</v>
      </c>
      <c r="B17" s="23">
        <v>0</v>
      </c>
      <c r="C17" s="24">
        <v>4.97</v>
      </c>
      <c r="D17" s="25">
        <f t="shared" si="0"/>
        <v>0</v>
      </c>
      <c r="E17" s="46"/>
      <c r="F17" s="47"/>
      <c r="G17" s="48"/>
      <c r="H17" s="45"/>
      <c r="I17" s="31">
        <f t="shared" si="1"/>
        <v>0</v>
      </c>
      <c r="J17" s="64" t="s">
        <v>96</v>
      </c>
      <c r="K17" s="59">
        <v>4500</v>
      </c>
      <c r="L17" s="37">
        <f t="shared" si="2"/>
        <v>270</v>
      </c>
      <c r="M17" s="37">
        <f t="shared" si="3"/>
        <v>954</v>
      </c>
      <c r="N17" s="38">
        <f t="shared" si="4"/>
        <v>2.6136986301369864</v>
      </c>
      <c r="O17" s="39">
        <f t="shared" si="5"/>
        <v>0</v>
      </c>
    </row>
    <row r="18" spans="1:15" ht="18.75" x14ac:dyDescent="0.3">
      <c r="A18" s="22" t="s">
        <v>53</v>
      </c>
      <c r="B18" s="23">
        <v>0</v>
      </c>
      <c r="C18" s="24">
        <v>4.97</v>
      </c>
      <c r="D18" s="25">
        <f t="shared" si="0"/>
        <v>0</v>
      </c>
      <c r="E18" s="56"/>
      <c r="F18" s="47"/>
      <c r="G18" s="48"/>
      <c r="H18" s="45"/>
      <c r="I18" s="31">
        <f t="shared" si="1"/>
        <v>0</v>
      </c>
      <c r="J18" s="64" t="s">
        <v>97</v>
      </c>
      <c r="K18" s="59">
        <v>4200</v>
      </c>
      <c r="L18" s="37">
        <f t="shared" si="2"/>
        <v>252</v>
      </c>
      <c r="M18" s="37">
        <f t="shared" si="3"/>
        <v>890.4</v>
      </c>
      <c r="N18" s="38">
        <f t="shared" si="4"/>
        <v>2.4394520547945207</v>
      </c>
      <c r="O18" s="39">
        <f t="shared" si="5"/>
        <v>0</v>
      </c>
    </row>
    <row r="19" spans="1:15" ht="18.75" x14ac:dyDescent="0.3">
      <c r="A19" s="22" t="s">
        <v>54</v>
      </c>
      <c r="B19" s="41">
        <v>0</v>
      </c>
      <c r="C19" s="24">
        <v>1.55</v>
      </c>
      <c r="D19" s="25">
        <f t="shared" si="0"/>
        <v>0</v>
      </c>
      <c r="E19" s="46"/>
      <c r="F19" s="47"/>
      <c r="G19" s="48"/>
      <c r="H19" s="45"/>
      <c r="I19" s="31">
        <f t="shared" si="1"/>
        <v>0</v>
      </c>
      <c r="J19" s="64" t="s">
        <v>98</v>
      </c>
      <c r="K19" s="59"/>
      <c r="L19" s="37">
        <f t="shared" si="2"/>
        <v>0</v>
      </c>
      <c r="M19" s="37">
        <f t="shared" si="3"/>
        <v>0</v>
      </c>
      <c r="N19" s="38">
        <f t="shared" si="4"/>
        <v>0</v>
      </c>
      <c r="O19" s="39">
        <f t="shared" si="5"/>
        <v>0</v>
      </c>
    </row>
    <row r="20" spans="1:15" ht="18.75" x14ac:dyDescent="0.3">
      <c r="A20" s="22" t="s">
        <v>55</v>
      </c>
      <c r="B20" s="41">
        <v>0</v>
      </c>
      <c r="C20" s="24">
        <v>1.41</v>
      </c>
      <c r="D20" s="25">
        <f t="shared" si="0"/>
        <v>0</v>
      </c>
      <c r="E20" s="56"/>
      <c r="F20" s="47"/>
      <c r="G20" s="48"/>
      <c r="H20" s="45"/>
      <c r="I20" s="31">
        <f t="shared" si="1"/>
        <v>0</v>
      </c>
      <c r="J20" s="64" t="s">
        <v>99</v>
      </c>
      <c r="K20" s="59">
        <v>2800</v>
      </c>
      <c r="L20" s="37">
        <f t="shared" si="2"/>
        <v>168</v>
      </c>
      <c r="M20" s="37">
        <f t="shared" si="3"/>
        <v>593.6</v>
      </c>
      <c r="N20" s="38">
        <f t="shared" si="4"/>
        <v>1.6263013698630138</v>
      </c>
      <c r="O20" s="39">
        <f t="shared" si="5"/>
        <v>0</v>
      </c>
    </row>
    <row r="21" spans="1:15" ht="15.75" customHeight="1" x14ac:dyDescent="0.3">
      <c r="A21" s="22" t="s">
        <v>57</v>
      </c>
      <c r="B21" s="23">
        <v>0</v>
      </c>
      <c r="C21" s="24">
        <v>1.86</v>
      </c>
      <c r="D21" s="25">
        <f t="shared" si="0"/>
        <v>0</v>
      </c>
      <c r="E21" s="46"/>
      <c r="F21" s="47"/>
      <c r="G21" s="48"/>
      <c r="H21" s="45"/>
      <c r="I21" s="31">
        <f t="shared" si="1"/>
        <v>0</v>
      </c>
      <c r="J21" s="64" t="s">
        <v>100</v>
      </c>
      <c r="K21" s="59">
        <v>2800</v>
      </c>
      <c r="L21" s="37">
        <f t="shared" si="2"/>
        <v>168</v>
      </c>
      <c r="M21" s="37">
        <f t="shared" si="3"/>
        <v>593.6</v>
      </c>
      <c r="N21" s="38">
        <f t="shared" si="4"/>
        <v>1.6263013698630138</v>
      </c>
      <c r="O21" s="39">
        <f t="shared" si="5"/>
        <v>0</v>
      </c>
    </row>
    <row r="22" spans="1:15" ht="15.75" customHeight="1" x14ac:dyDescent="0.3">
      <c r="A22" s="22" t="s">
        <v>58</v>
      </c>
      <c r="B22" s="23">
        <v>0</v>
      </c>
      <c r="C22" s="24">
        <v>1.88</v>
      </c>
      <c r="D22" s="25">
        <f t="shared" si="0"/>
        <v>0</v>
      </c>
      <c r="E22" s="46"/>
      <c r="F22" s="47"/>
      <c r="G22" s="48"/>
      <c r="H22" s="45"/>
      <c r="I22" s="31">
        <f t="shared" si="1"/>
        <v>0</v>
      </c>
      <c r="J22" s="64" t="s">
        <v>101</v>
      </c>
      <c r="K22" s="59"/>
      <c r="L22" s="37">
        <f t="shared" si="2"/>
        <v>0</v>
      </c>
      <c r="M22" s="37">
        <f t="shared" si="3"/>
        <v>0</v>
      </c>
      <c r="N22" s="38">
        <f t="shared" si="4"/>
        <v>0</v>
      </c>
      <c r="O22" s="39">
        <f t="shared" si="5"/>
        <v>0</v>
      </c>
    </row>
    <row r="23" spans="1:15" ht="15.75" customHeight="1" x14ac:dyDescent="0.3">
      <c r="A23" s="22" t="s">
        <v>59</v>
      </c>
      <c r="B23" s="41">
        <v>0</v>
      </c>
      <c r="C23" s="24">
        <v>2.98</v>
      </c>
      <c r="D23" s="25">
        <f t="shared" si="0"/>
        <v>0</v>
      </c>
      <c r="E23" s="46"/>
      <c r="F23" s="47"/>
      <c r="G23" s="48"/>
      <c r="H23" s="45"/>
      <c r="I23" s="31">
        <f t="shared" si="1"/>
        <v>0</v>
      </c>
      <c r="J23" s="46"/>
      <c r="K23" s="59"/>
      <c r="L23" s="37">
        <f t="shared" si="2"/>
        <v>0</v>
      </c>
      <c r="M23" s="37">
        <f t="shared" si="3"/>
        <v>0</v>
      </c>
      <c r="N23" s="38">
        <f t="shared" si="4"/>
        <v>0</v>
      </c>
      <c r="O23" s="39">
        <f t="shared" si="5"/>
        <v>0</v>
      </c>
    </row>
    <row r="24" spans="1:15" ht="15.75" customHeight="1" x14ac:dyDescent="0.3">
      <c r="A24" s="49"/>
      <c r="B24" s="50"/>
      <c r="C24" s="50"/>
      <c r="D24" s="51"/>
      <c r="E24" s="46"/>
      <c r="F24" s="47"/>
      <c r="G24" s="48"/>
      <c r="H24" s="45"/>
      <c r="I24" s="31">
        <f t="shared" si="1"/>
        <v>0</v>
      </c>
      <c r="J24" s="73"/>
      <c r="K24" s="59"/>
      <c r="L24" s="37">
        <f t="shared" si="2"/>
        <v>0</v>
      </c>
      <c r="M24" s="37">
        <f t="shared" si="3"/>
        <v>0</v>
      </c>
      <c r="N24" s="38">
        <f t="shared" si="4"/>
        <v>0</v>
      </c>
      <c r="O24" s="39">
        <f t="shared" si="5"/>
        <v>0</v>
      </c>
    </row>
    <row r="25" spans="1:15" ht="15.75" customHeight="1" x14ac:dyDescent="0.3">
      <c r="A25" s="52"/>
      <c r="B25" s="50"/>
      <c r="C25" s="50"/>
      <c r="D25" s="51"/>
      <c r="E25" s="46"/>
      <c r="F25" s="47"/>
      <c r="G25" s="48"/>
      <c r="H25" s="45"/>
      <c r="I25" s="31">
        <f t="shared" si="1"/>
        <v>0</v>
      </c>
      <c r="J25" s="73"/>
      <c r="K25" s="59"/>
      <c r="L25" s="37">
        <f t="shared" si="2"/>
        <v>0</v>
      </c>
      <c r="M25" s="37">
        <f t="shared" si="3"/>
        <v>0</v>
      </c>
      <c r="N25" s="38">
        <f t="shared" si="4"/>
        <v>0</v>
      </c>
      <c r="O25" s="39">
        <f t="shared" si="5"/>
        <v>0</v>
      </c>
    </row>
    <row r="26" spans="1:15" ht="15.75" customHeight="1" x14ac:dyDescent="0.3">
      <c r="A26" s="53"/>
      <c r="B26" s="50"/>
      <c r="C26" s="50"/>
      <c r="D26" s="51"/>
      <c r="E26" s="46"/>
      <c r="F26" s="47"/>
      <c r="G26" s="48"/>
      <c r="H26" s="45"/>
      <c r="I26" s="31">
        <f t="shared" si="1"/>
        <v>0</v>
      </c>
      <c r="J26" s="73"/>
      <c r="K26" s="59"/>
      <c r="L26" s="37">
        <f t="shared" si="2"/>
        <v>0</v>
      </c>
      <c r="M26" s="37">
        <f t="shared" si="3"/>
        <v>0</v>
      </c>
      <c r="N26" s="38">
        <f t="shared" si="4"/>
        <v>0</v>
      </c>
      <c r="O26" s="39">
        <f t="shared" si="5"/>
        <v>0</v>
      </c>
    </row>
    <row r="27" spans="1:15" ht="15.75" customHeight="1" x14ac:dyDescent="0.3">
      <c r="A27" s="54" t="s">
        <v>60</v>
      </c>
      <c r="B27" s="50"/>
      <c r="C27" s="50"/>
      <c r="D27" s="51"/>
      <c r="E27" s="26" t="s">
        <v>47</v>
      </c>
      <c r="F27" s="27"/>
      <c r="G27" s="27"/>
      <c r="H27" s="28"/>
      <c r="I27" s="31">
        <f t="shared" si="1"/>
        <v>0</v>
      </c>
      <c r="J27" s="73"/>
      <c r="K27" s="59"/>
      <c r="L27" s="37">
        <f t="shared" si="2"/>
        <v>0</v>
      </c>
      <c r="M27" s="37">
        <f t="shared" si="3"/>
        <v>0</v>
      </c>
      <c r="N27" s="38">
        <f t="shared" si="4"/>
        <v>0</v>
      </c>
      <c r="O27" s="39">
        <f t="shared" si="5"/>
        <v>0</v>
      </c>
    </row>
    <row r="28" spans="1:15" ht="15.75" customHeight="1" x14ac:dyDescent="0.3">
      <c r="A28" s="55"/>
      <c r="B28" s="50"/>
      <c r="C28" s="50"/>
      <c r="D28" s="51"/>
      <c r="E28" s="42" t="s">
        <v>102</v>
      </c>
      <c r="F28" s="43">
        <v>30</v>
      </c>
      <c r="G28" s="44">
        <v>1</v>
      </c>
      <c r="H28" s="77">
        <v>1</v>
      </c>
      <c r="I28" s="31">
        <f t="shared" si="1"/>
        <v>30</v>
      </c>
      <c r="J28" s="46"/>
      <c r="K28" s="59"/>
      <c r="L28" s="37">
        <f t="shared" si="2"/>
        <v>0</v>
      </c>
      <c r="M28" s="37">
        <f t="shared" si="3"/>
        <v>0</v>
      </c>
      <c r="N28" s="38">
        <f t="shared" si="4"/>
        <v>0</v>
      </c>
      <c r="O28" s="39">
        <f t="shared" si="5"/>
        <v>0</v>
      </c>
    </row>
    <row r="29" spans="1:15" ht="15.75" customHeight="1" x14ac:dyDescent="0.3">
      <c r="A29" s="58" t="s">
        <v>61</v>
      </c>
      <c r="B29" s="50"/>
      <c r="C29" s="50"/>
      <c r="D29" s="51"/>
      <c r="E29" s="42" t="s">
        <v>103</v>
      </c>
      <c r="F29" s="43">
        <v>30</v>
      </c>
      <c r="G29" s="44">
        <v>1</v>
      </c>
      <c r="H29" s="77">
        <v>1</v>
      </c>
      <c r="I29" s="31">
        <f t="shared" si="1"/>
        <v>30</v>
      </c>
      <c r="J29" s="46"/>
      <c r="K29" s="59"/>
      <c r="L29" s="37">
        <f t="shared" si="2"/>
        <v>0</v>
      </c>
      <c r="M29" s="37">
        <f t="shared" si="3"/>
        <v>0</v>
      </c>
      <c r="N29" s="38">
        <f t="shared" si="4"/>
        <v>0</v>
      </c>
      <c r="O29" s="39">
        <f t="shared" si="5"/>
        <v>0</v>
      </c>
    </row>
    <row r="30" spans="1:15" ht="15.75" customHeight="1" x14ac:dyDescent="0.3">
      <c r="A30" s="60" t="s">
        <v>62</v>
      </c>
      <c r="B30" s="50"/>
      <c r="C30" s="50"/>
      <c r="D30" s="51"/>
      <c r="E30" s="56" t="s">
        <v>104</v>
      </c>
      <c r="F30" s="47"/>
      <c r="G30" s="48"/>
      <c r="H30" s="45"/>
      <c r="I30" s="31">
        <f t="shared" si="1"/>
        <v>0</v>
      </c>
      <c r="J30" s="46"/>
      <c r="K30" s="59"/>
      <c r="L30" s="37">
        <f t="shared" si="2"/>
        <v>0</v>
      </c>
      <c r="M30" s="37">
        <f t="shared" si="3"/>
        <v>0</v>
      </c>
      <c r="N30" s="38">
        <f t="shared" si="4"/>
        <v>0</v>
      </c>
      <c r="O30" s="39">
        <f t="shared" si="5"/>
        <v>0</v>
      </c>
    </row>
    <row r="31" spans="1:15" ht="15.75" customHeight="1" x14ac:dyDescent="0.3">
      <c r="A31" s="61"/>
      <c r="B31" s="50"/>
      <c r="C31" s="50"/>
      <c r="D31" s="51"/>
      <c r="E31" s="56"/>
      <c r="F31" s="47"/>
      <c r="G31" s="48"/>
      <c r="H31" s="45"/>
      <c r="I31" s="31">
        <f t="shared" si="1"/>
        <v>0</v>
      </c>
      <c r="J31" s="73"/>
      <c r="K31" s="59"/>
      <c r="L31" s="37">
        <f t="shared" si="2"/>
        <v>0</v>
      </c>
      <c r="M31" s="37">
        <f t="shared" si="3"/>
        <v>0</v>
      </c>
      <c r="N31" s="38">
        <f t="shared" si="4"/>
        <v>0</v>
      </c>
      <c r="O31" s="39">
        <f t="shared" si="5"/>
        <v>0</v>
      </c>
    </row>
    <row r="32" spans="1:15" ht="15.75" customHeight="1" x14ac:dyDescent="0.3">
      <c r="A32" s="58" t="s">
        <v>65</v>
      </c>
      <c r="B32" s="50"/>
      <c r="C32" s="50"/>
      <c r="D32" s="51"/>
      <c r="E32" s="46"/>
      <c r="F32" s="47"/>
      <c r="G32" s="48"/>
      <c r="H32" s="45"/>
      <c r="I32" s="31">
        <f t="shared" si="1"/>
        <v>0</v>
      </c>
      <c r="J32" s="73"/>
      <c r="K32" s="59"/>
      <c r="L32" s="37">
        <f t="shared" si="2"/>
        <v>0</v>
      </c>
      <c r="M32" s="37">
        <f t="shared" si="3"/>
        <v>0</v>
      </c>
      <c r="N32" s="38">
        <f t="shared" si="4"/>
        <v>0</v>
      </c>
      <c r="O32" s="39">
        <f t="shared" si="5"/>
        <v>0</v>
      </c>
    </row>
    <row r="33" spans="1:15" ht="15.75" customHeight="1" x14ac:dyDescent="0.3">
      <c r="A33" s="60" t="s">
        <v>66</v>
      </c>
      <c r="B33" s="50"/>
      <c r="C33" s="50"/>
      <c r="D33" s="51"/>
      <c r="E33" s="46"/>
      <c r="F33" s="47"/>
      <c r="G33" s="48"/>
      <c r="H33" s="45"/>
      <c r="I33" s="31">
        <f t="shared" si="1"/>
        <v>0</v>
      </c>
      <c r="J33" s="73"/>
      <c r="K33" s="59"/>
      <c r="L33" s="37">
        <f t="shared" si="2"/>
        <v>0</v>
      </c>
      <c r="M33" s="37">
        <f t="shared" si="3"/>
        <v>0</v>
      </c>
      <c r="N33" s="38">
        <f t="shared" si="4"/>
        <v>0</v>
      </c>
      <c r="O33" s="39">
        <f t="shared" si="5"/>
        <v>0</v>
      </c>
    </row>
    <row r="34" spans="1:15" ht="15.75" customHeight="1" x14ac:dyDescent="0.3">
      <c r="A34" s="61"/>
      <c r="B34" s="50"/>
      <c r="C34" s="50"/>
      <c r="D34" s="51"/>
      <c r="E34" s="46"/>
      <c r="F34" s="47"/>
      <c r="G34" s="48"/>
      <c r="H34" s="45"/>
      <c r="I34" s="31">
        <f t="shared" si="1"/>
        <v>0</v>
      </c>
      <c r="J34" s="73"/>
      <c r="K34" s="59"/>
      <c r="L34" s="37">
        <f t="shared" si="2"/>
        <v>0</v>
      </c>
      <c r="M34" s="37">
        <f t="shared" si="3"/>
        <v>0</v>
      </c>
      <c r="N34" s="38">
        <f t="shared" si="4"/>
        <v>0</v>
      </c>
      <c r="O34" s="39">
        <f t="shared" si="5"/>
        <v>0</v>
      </c>
    </row>
    <row r="35" spans="1:15" ht="15.75" customHeight="1" x14ac:dyDescent="0.3">
      <c r="A35" s="58" t="s">
        <v>67</v>
      </c>
      <c r="B35" s="50"/>
      <c r="C35" s="50"/>
      <c r="D35" s="51"/>
      <c r="E35" s="46"/>
      <c r="F35" s="47"/>
      <c r="G35" s="48"/>
      <c r="H35" s="45"/>
      <c r="I35" s="31">
        <f t="shared" si="1"/>
        <v>0</v>
      </c>
      <c r="J35" s="46"/>
      <c r="K35" s="59"/>
      <c r="L35" s="37">
        <f t="shared" si="2"/>
        <v>0</v>
      </c>
      <c r="M35" s="37">
        <f t="shared" si="3"/>
        <v>0</v>
      </c>
      <c r="N35" s="38">
        <f t="shared" si="4"/>
        <v>0</v>
      </c>
      <c r="O35" s="39">
        <f t="shared" si="5"/>
        <v>0</v>
      </c>
    </row>
    <row r="36" spans="1:15" ht="15.75" customHeight="1" x14ac:dyDescent="0.3">
      <c r="A36" s="60" t="s">
        <v>68</v>
      </c>
      <c r="B36" s="51"/>
      <c r="C36" s="51"/>
      <c r="D36" s="51"/>
      <c r="E36" s="46"/>
      <c r="F36" s="47"/>
      <c r="G36" s="48"/>
      <c r="H36" s="45"/>
      <c r="I36" s="31">
        <f t="shared" si="1"/>
        <v>0</v>
      </c>
      <c r="J36" s="46"/>
      <c r="K36" s="59"/>
      <c r="L36" s="37">
        <f t="shared" si="2"/>
        <v>0</v>
      </c>
      <c r="M36" s="37">
        <f t="shared" si="3"/>
        <v>0</v>
      </c>
      <c r="N36" s="38">
        <f t="shared" si="4"/>
        <v>0</v>
      </c>
      <c r="O36" s="39">
        <f t="shared" si="5"/>
        <v>0</v>
      </c>
    </row>
    <row r="37" spans="1:15" ht="15.75" customHeight="1" x14ac:dyDescent="0.3">
      <c r="A37" s="51"/>
      <c r="B37" s="51"/>
      <c r="C37" s="51"/>
      <c r="D37" s="51"/>
      <c r="E37" s="56"/>
      <c r="F37" s="47"/>
      <c r="G37" s="48"/>
      <c r="H37" s="45"/>
      <c r="I37" s="31">
        <f t="shared" si="1"/>
        <v>0</v>
      </c>
      <c r="J37" s="46"/>
      <c r="K37" s="59"/>
      <c r="L37" s="37">
        <f t="shared" si="2"/>
        <v>0</v>
      </c>
      <c r="M37" s="37">
        <f t="shared" si="3"/>
        <v>0</v>
      </c>
      <c r="N37" s="38">
        <f t="shared" si="4"/>
        <v>0</v>
      </c>
      <c r="O37" s="39">
        <f t="shared" si="5"/>
        <v>0</v>
      </c>
    </row>
    <row r="38" spans="1:15" ht="15.75" customHeight="1" x14ac:dyDescent="0.3">
      <c r="A38" s="51"/>
      <c r="B38" s="51"/>
      <c r="C38" s="51"/>
      <c r="D38" s="51"/>
      <c r="E38" s="46"/>
      <c r="F38" s="47"/>
      <c r="G38" s="48"/>
      <c r="H38" s="45"/>
      <c r="I38" s="31">
        <f t="shared" si="1"/>
        <v>0</v>
      </c>
      <c r="J38" s="62" t="s">
        <v>64</v>
      </c>
      <c r="K38" s="33"/>
      <c r="L38" s="34"/>
      <c r="M38" s="34"/>
      <c r="N38" s="35"/>
      <c r="O38" s="39">
        <f t="shared" si="5"/>
        <v>0</v>
      </c>
    </row>
    <row r="39" spans="1:15" ht="15.75" customHeight="1" x14ac:dyDescent="0.3">
      <c r="A39" s="51"/>
      <c r="B39" s="51"/>
      <c r="C39" s="51"/>
      <c r="D39" s="51"/>
      <c r="E39" s="56"/>
      <c r="F39" s="47"/>
      <c r="G39" s="48"/>
      <c r="H39" s="45"/>
      <c r="I39" s="31">
        <f t="shared" si="1"/>
        <v>0</v>
      </c>
      <c r="J39" s="64"/>
      <c r="K39" s="59"/>
      <c r="L39" s="37">
        <f t="shared" ref="L39:L68" si="6">K39*6%</f>
        <v>0</v>
      </c>
      <c r="M39" s="37">
        <f t="shared" ref="M39:M68" si="7">(K39+L39)/5</f>
        <v>0</v>
      </c>
      <c r="N39" s="38">
        <f t="shared" ref="N39:N68" si="8">$M39/365</f>
        <v>0</v>
      </c>
      <c r="O39" s="39">
        <f t="shared" si="5"/>
        <v>0</v>
      </c>
    </row>
    <row r="40" spans="1:15" ht="15.75" customHeight="1" x14ac:dyDescent="0.3">
      <c r="A40" s="51"/>
      <c r="B40" s="51"/>
      <c r="C40" s="51"/>
      <c r="D40" s="51"/>
      <c r="E40" s="46"/>
      <c r="F40" s="47"/>
      <c r="G40" s="48"/>
      <c r="H40" s="45"/>
      <c r="I40" s="31">
        <f t="shared" si="1"/>
        <v>0</v>
      </c>
      <c r="J40" s="64"/>
      <c r="K40" s="59"/>
      <c r="L40" s="37">
        <f t="shared" si="6"/>
        <v>0</v>
      </c>
      <c r="M40" s="37">
        <f t="shared" si="7"/>
        <v>0</v>
      </c>
      <c r="N40" s="38">
        <f t="shared" si="8"/>
        <v>0</v>
      </c>
      <c r="O40" s="39">
        <f t="shared" si="5"/>
        <v>0</v>
      </c>
    </row>
    <row r="41" spans="1:15" ht="15.75" customHeight="1" x14ac:dyDescent="0.3">
      <c r="A41" s="51"/>
      <c r="B41" s="51"/>
      <c r="C41" s="51"/>
      <c r="D41" s="51"/>
      <c r="E41" s="56"/>
      <c r="F41" s="47"/>
      <c r="G41" s="48"/>
      <c r="H41" s="45"/>
      <c r="I41" s="31">
        <f t="shared" si="1"/>
        <v>0</v>
      </c>
      <c r="J41" s="64"/>
      <c r="K41" s="59"/>
      <c r="L41" s="37">
        <f t="shared" si="6"/>
        <v>0</v>
      </c>
      <c r="M41" s="37">
        <f t="shared" si="7"/>
        <v>0</v>
      </c>
      <c r="N41" s="38">
        <f t="shared" si="8"/>
        <v>0</v>
      </c>
      <c r="O41" s="39">
        <f t="shared" si="5"/>
        <v>0</v>
      </c>
    </row>
    <row r="42" spans="1:15" ht="15.75" customHeight="1" x14ac:dyDescent="0.3">
      <c r="A42" s="51"/>
      <c r="B42" s="51"/>
      <c r="C42" s="51"/>
      <c r="D42" s="51"/>
      <c r="E42" s="46"/>
      <c r="F42" s="47"/>
      <c r="G42" s="48"/>
      <c r="H42" s="45"/>
      <c r="I42" s="31">
        <f t="shared" si="1"/>
        <v>0</v>
      </c>
      <c r="J42" s="64"/>
      <c r="K42" s="59"/>
      <c r="L42" s="37">
        <f t="shared" si="6"/>
        <v>0</v>
      </c>
      <c r="M42" s="37">
        <f t="shared" si="7"/>
        <v>0</v>
      </c>
      <c r="N42" s="38">
        <f t="shared" si="8"/>
        <v>0</v>
      </c>
      <c r="O42" s="39">
        <f t="shared" si="5"/>
        <v>0</v>
      </c>
    </row>
    <row r="43" spans="1:15" ht="15.75" customHeight="1" x14ac:dyDescent="0.3">
      <c r="A43" s="51"/>
      <c r="B43" s="51"/>
      <c r="C43" s="51"/>
      <c r="D43" s="51"/>
      <c r="E43" s="46"/>
      <c r="F43" s="47"/>
      <c r="G43" s="48"/>
      <c r="H43" s="45"/>
      <c r="I43" s="31">
        <f t="shared" si="1"/>
        <v>0</v>
      </c>
      <c r="J43" s="64"/>
      <c r="K43" s="59"/>
      <c r="L43" s="37">
        <f t="shared" si="6"/>
        <v>0</v>
      </c>
      <c r="M43" s="37">
        <f t="shared" si="7"/>
        <v>0</v>
      </c>
      <c r="N43" s="38">
        <f t="shared" si="8"/>
        <v>0</v>
      </c>
      <c r="O43" s="39">
        <f t="shared" si="5"/>
        <v>0</v>
      </c>
    </row>
    <row r="44" spans="1:15" ht="15.75" customHeight="1" x14ac:dyDescent="0.3">
      <c r="A44" s="51"/>
      <c r="B44" s="51"/>
      <c r="C44" s="51"/>
      <c r="D44" s="51"/>
      <c r="E44" s="46"/>
      <c r="F44" s="47"/>
      <c r="G44" s="48"/>
      <c r="H44" s="45"/>
      <c r="I44" s="31">
        <f t="shared" si="1"/>
        <v>0</v>
      </c>
      <c r="J44" s="64"/>
      <c r="K44" s="59"/>
      <c r="L44" s="37">
        <f t="shared" si="6"/>
        <v>0</v>
      </c>
      <c r="M44" s="37">
        <f t="shared" si="7"/>
        <v>0</v>
      </c>
      <c r="N44" s="38">
        <f t="shared" si="8"/>
        <v>0</v>
      </c>
      <c r="O44" s="39">
        <f t="shared" si="5"/>
        <v>0</v>
      </c>
    </row>
    <row r="45" spans="1:15" ht="15.75" customHeight="1" x14ac:dyDescent="0.3">
      <c r="A45" s="51"/>
      <c r="B45" s="51"/>
      <c r="C45" s="51"/>
      <c r="D45" s="51"/>
      <c r="E45" s="46"/>
      <c r="F45" s="47"/>
      <c r="G45" s="48"/>
      <c r="H45" s="45"/>
      <c r="I45" s="31">
        <f t="shared" si="1"/>
        <v>0</v>
      </c>
      <c r="J45" s="64"/>
      <c r="K45" s="59"/>
      <c r="L45" s="37">
        <f t="shared" si="6"/>
        <v>0</v>
      </c>
      <c r="M45" s="37">
        <f t="shared" si="7"/>
        <v>0</v>
      </c>
      <c r="N45" s="38">
        <f t="shared" si="8"/>
        <v>0</v>
      </c>
      <c r="O45" s="39">
        <f t="shared" si="5"/>
        <v>0</v>
      </c>
    </row>
    <row r="46" spans="1:15" ht="15.75" customHeight="1" x14ac:dyDescent="0.3">
      <c r="A46" s="51"/>
      <c r="B46" s="51"/>
      <c r="C46" s="51"/>
      <c r="D46" s="51"/>
      <c r="E46" s="46"/>
      <c r="F46" s="47"/>
      <c r="G46" s="48"/>
      <c r="H46" s="45"/>
      <c r="I46" s="31">
        <f t="shared" si="1"/>
        <v>0</v>
      </c>
      <c r="J46" s="64"/>
      <c r="K46" s="59"/>
      <c r="L46" s="37">
        <f t="shared" si="6"/>
        <v>0</v>
      </c>
      <c r="M46" s="37">
        <f t="shared" si="7"/>
        <v>0</v>
      </c>
      <c r="N46" s="38">
        <f t="shared" si="8"/>
        <v>0</v>
      </c>
      <c r="O46" s="39">
        <f t="shared" si="5"/>
        <v>0</v>
      </c>
    </row>
    <row r="47" spans="1:15" ht="15.75" customHeight="1" x14ac:dyDescent="0.3">
      <c r="A47" s="51"/>
      <c r="B47" s="51"/>
      <c r="C47" s="51"/>
      <c r="D47" s="51"/>
      <c r="E47" s="46"/>
      <c r="F47" s="47"/>
      <c r="G47" s="48"/>
      <c r="H47" s="45"/>
      <c r="I47" s="31">
        <f t="shared" si="1"/>
        <v>0</v>
      </c>
      <c r="J47" s="64"/>
      <c r="K47" s="59"/>
      <c r="L47" s="37">
        <f t="shared" si="6"/>
        <v>0</v>
      </c>
      <c r="M47" s="37">
        <f t="shared" si="7"/>
        <v>0</v>
      </c>
      <c r="N47" s="38">
        <f t="shared" si="8"/>
        <v>0</v>
      </c>
      <c r="O47" s="39">
        <f t="shared" si="5"/>
        <v>0</v>
      </c>
    </row>
    <row r="48" spans="1:15" ht="15.75" customHeight="1" x14ac:dyDescent="0.3">
      <c r="A48" s="51"/>
      <c r="B48" s="51"/>
      <c r="C48" s="51"/>
      <c r="D48" s="51"/>
      <c r="E48" s="26" t="s">
        <v>56</v>
      </c>
      <c r="F48" s="27"/>
      <c r="G48" s="27"/>
      <c r="H48" s="28"/>
      <c r="I48" s="31">
        <f t="shared" si="1"/>
        <v>0</v>
      </c>
      <c r="J48" s="64"/>
      <c r="K48" s="59"/>
      <c r="L48" s="37">
        <f t="shared" si="6"/>
        <v>0</v>
      </c>
      <c r="M48" s="37">
        <f t="shared" si="7"/>
        <v>0</v>
      </c>
      <c r="N48" s="38">
        <f t="shared" si="8"/>
        <v>0</v>
      </c>
      <c r="O48" s="39">
        <f t="shared" si="5"/>
        <v>0</v>
      </c>
    </row>
    <row r="49" spans="1:15" ht="15.75" customHeight="1" x14ac:dyDescent="0.3">
      <c r="A49" s="51"/>
      <c r="B49" s="51"/>
      <c r="C49" s="51"/>
      <c r="D49" s="51"/>
      <c r="E49" s="78" t="s">
        <v>105</v>
      </c>
      <c r="F49" s="79"/>
      <c r="G49" s="78"/>
      <c r="H49" s="78"/>
      <c r="I49" s="31">
        <f t="shared" si="1"/>
        <v>0</v>
      </c>
      <c r="J49" s="64"/>
      <c r="K49" s="59"/>
      <c r="L49" s="37">
        <f t="shared" si="6"/>
        <v>0</v>
      </c>
      <c r="M49" s="37">
        <f t="shared" si="7"/>
        <v>0</v>
      </c>
      <c r="N49" s="38">
        <f t="shared" si="8"/>
        <v>0</v>
      </c>
      <c r="O49" s="39">
        <f t="shared" si="5"/>
        <v>0</v>
      </c>
    </row>
    <row r="50" spans="1:15" ht="15.75" customHeight="1" x14ac:dyDescent="0.3">
      <c r="A50" s="51"/>
      <c r="B50" s="51"/>
      <c r="C50" s="51"/>
      <c r="D50" s="51"/>
      <c r="E50" s="78" t="s">
        <v>106</v>
      </c>
      <c r="F50" s="79"/>
      <c r="G50" s="78"/>
      <c r="H50" s="78"/>
      <c r="I50" s="31">
        <f t="shared" si="1"/>
        <v>0</v>
      </c>
      <c r="J50" s="64"/>
      <c r="K50" s="59"/>
      <c r="L50" s="37">
        <f t="shared" si="6"/>
        <v>0</v>
      </c>
      <c r="M50" s="37">
        <f t="shared" si="7"/>
        <v>0</v>
      </c>
      <c r="N50" s="38">
        <f t="shared" si="8"/>
        <v>0</v>
      </c>
      <c r="O50" s="39">
        <f t="shared" si="5"/>
        <v>0</v>
      </c>
    </row>
    <row r="51" spans="1:15" ht="15.75" customHeight="1" x14ac:dyDescent="0.3">
      <c r="A51" s="51"/>
      <c r="B51" s="51"/>
      <c r="C51" s="51"/>
      <c r="D51" s="51"/>
      <c r="E51" s="80" t="s">
        <v>107</v>
      </c>
      <c r="F51" s="79"/>
      <c r="G51" s="78"/>
      <c r="H51" s="78"/>
      <c r="I51" s="31">
        <f t="shared" si="1"/>
        <v>0</v>
      </c>
      <c r="J51" s="64"/>
      <c r="K51" s="59"/>
      <c r="L51" s="37">
        <f t="shared" si="6"/>
        <v>0</v>
      </c>
      <c r="M51" s="37">
        <f t="shared" si="7"/>
        <v>0</v>
      </c>
      <c r="N51" s="38">
        <f t="shared" si="8"/>
        <v>0</v>
      </c>
      <c r="O51" s="39">
        <f t="shared" si="5"/>
        <v>0</v>
      </c>
    </row>
    <row r="52" spans="1:15" ht="15.75" customHeight="1" x14ac:dyDescent="0.3">
      <c r="A52" s="51"/>
      <c r="B52" s="51"/>
      <c r="C52" s="51"/>
      <c r="D52" s="51"/>
      <c r="E52" s="78" t="s">
        <v>108</v>
      </c>
      <c r="F52" s="79"/>
      <c r="G52" s="78"/>
      <c r="H52" s="78"/>
      <c r="I52" s="31">
        <f t="shared" si="1"/>
        <v>0</v>
      </c>
      <c r="J52" s="64"/>
      <c r="K52" s="59"/>
      <c r="L52" s="37">
        <f t="shared" si="6"/>
        <v>0</v>
      </c>
      <c r="M52" s="37">
        <f t="shared" si="7"/>
        <v>0</v>
      </c>
      <c r="N52" s="38">
        <f t="shared" si="8"/>
        <v>0</v>
      </c>
      <c r="O52" s="39">
        <f t="shared" si="5"/>
        <v>0</v>
      </c>
    </row>
    <row r="53" spans="1:15" ht="15.75" customHeight="1" x14ac:dyDescent="0.3">
      <c r="A53" s="51"/>
      <c r="B53" s="51"/>
      <c r="C53" s="51"/>
      <c r="D53" s="51"/>
      <c r="E53" s="78" t="s">
        <v>109</v>
      </c>
      <c r="F53" s="56"/>
      <c r="G53" s="46"/>
      <c r="H53" s="57"/>
      <c r="I53" s="31">
        <f t="shared" si="1"/>
        <v>0</v>
      </c>
      <c r="J53" s="64"/>
      <c r="K53" s="59"/>
      <c r="L53" s="37">
        <f t="shared" si="6"/>
        <v>0</v>
      </c>
      <c r="M53" s="37">
        <f t="shared" si="7"/>
        <v>0</v>
      </c>
      <c r="N53" s="38">
        <f t="shared" si="8"/>
        <v>0</v>
      </c>
      <c r="O53" s="39">
        <f t="shared" si="5"/>
        <v>0</v>
      </c>
    </row>
    <row r="54" spans="1:15" ht="15.75" customHeight="1" x14ac:dyDescent="0.3">
      <c r="A54" s="51"/>
      <c r="B54" s="51"/>
      <c r="C54" s="51"/>
      <c r="D54" s="51"/>
      <c r="E54" s="46" t="s">
        <v>110</v>
      </c>
      <c r="F54" s="56"/>
      <c r="G54" s="46"/>
      <c r="H54" s="57"/>
      <c r="I54" s="31">
        <f t="shared" si="1"/>
        <v>0</v>
      </c>
      <c r="J54" s="64"/>
      <c r="K54" s="59"/>
      <c r="L54" s="37">
        <f t="shared" si="6"/>
        <v>0</v>
      </c>
      <c r="M54" s="37">
        <f t="shared" si="7"/>
        <v>0</v>
      </c>
      <c r="N54" s="38">
        <f t="shared" si="8"/>
        <v>0</v>
      </c>
      <c r="O54" s="39">
        <f t="shared" si="5"/>
        <v>0</v>
      </c>
    </row>
    <row r="55" spans="1:15" ht="15.75" customHeight="1" x14ac:dyDescent="0.3">
      <c r="A55" s="51"/>
      <c r="B55" s="51"/>
      <c r="C55" s="51"/>
      <c r="D55" s="51"/>
      <c r="E55" s="46"/>
      <c r="F55" s="56"/>
      <c r="G55" s="46"/>
      <c r="H55" s="57"/>
      <c r="I55" s="31">
        <f t="shared" si="1"/>
        <v>0</v>
      </c>
      <c r="J55" s="64"/>
      <c r="K55" s="59"/>
      <c r="L55" s="37">
        <f t="shared" si="6"/>
        <v>0</v>
      </c>
      <c r="M55" s="37">
        <f t="shared" si="7"/>
        <v>0</v>
      </c>
      <c r="N55" s="38">
        <f t="shared" si="8"/>
        <v>0</v>
      </c>
      <c r="O55" s="39">
        <f t="shared" si="5"/>
        <v>0</v>
      </c>
    </row>
    <row r="56" spans="1:15" ht="15.75" customHeight="1" x14ac:dyDescent="0.3">
      <c r="A56" s="51"/>
      <c r="B56" s="51"/>
      <c r="C56" s="51"/>
      <c r="D56" s="51"/>
      <c r="E56" s="46"/>
      <c r="F56" s="56"/>
      <c r="G56" s="46"/>
      <c r="H56" s="57"/>
      <c r="I56" s="31">
        <f t="shared" si="1"/>
        <v>0</v>
      </c>
      <c r="J56" s="64"/>
      <c r="K56" s="59"/>
      <c r="L56" s="37">
        <f t="shared" si="6"/>
        <v>0</v>
      </c>
      <c r="M56" s="37">
        <f t="shared" si="7"/>
        <v>0</v>
      </c>
      <c r="N56" s="38">
        <f t="shared" si="8"/>
        <v>0</v>
      </c>
      <c r="O56" s="39">
        <f t="shared" si="5"/>
        <v>0</v>
      </c>
    </row>
    <row r="57" spans="1:15" ht="15.75" customHeight="1" x14ac:dyDescent="0.3">
      <c r="A57" s="51"/>
      <c r="B57" s="51"/>
      <c r="C57" s="51"/>
      <c r="D57" s="51"/>
      <c r="E57" s="46"/>
      <c r="F57" s="56"/>
      <c r="G57" s="46"/>
      <c r="H57" s="57"/>
      <c r="I57" s="31">
        <f t="shared" si="1"/>
        <v>0</v>
      </c>
      <c r="J57" s="64"/>
      <c r="K57" s="59"/>
      <c r="L57" s="37">
        <f t="shared" si="6"/>
        <v>0</v>
      </c>
      <c r="M57" s="37">
        <f t="shared" si="7"/>
        <v>0</v>
      </c>
      <c r="N57" s="38">
        <f t="shared" si="8"/>
        <v>0</v>
      </c>
      <c r="O57" s="39">
        <f t="shared" si="5"/>
        <v>0</v>
      </c>
    </row>
    <row r="58" spans="1:15" ht="15.75" customHeight="1" x14ac:dyDescent="0.3">
      <c r="A58" s="51"/>
      <c r="B58" s="51"/>
      <c r="C58" s="51"/>
      <c r="D58" s="51"/>
      <c r="E58" s="56"/>
      <c r="F58" s="56"/>
      <c r="G58" s="46"/>
      <c r="H58" s="57"/>
      <c r="I58" s="31">
        <f t="shared" si="1"/>
        <v>0</v>
      </c>
      <c r="J58" s="64"/>
      <c r="K58" s="59"/>
      <c r="L58" s="37">
        <f t="shared" si="6"/>
        <v>0</v>
      </c>
      <c r="M58" s="37">
        <f t="shared" si="7"/>
        <v>0</v>
      </c>
      <c r="N58" s="38">
        <f t="shared" si="8"/>
        <v>0</v>
      </c>
      <c r="O58" s="39">
        <f t="shared" si="5"/>
        <v>0</v>
      </c>
    </row>
    <row r="59" spans="1:15" ht="15.75" customHeight="1" x14ac:dyDescent="0.3">
      <c r="A59" s="51"/>
      <c r="B59" s="51"/>
      <c r="C59" s="51"/>
      <c r="D59" s="51"/>
      <c r="E59" s="26" t="s">
        <v>63</v>
      </c>
      <c r="F59" s="27"/>
      <c r="G59" s="27"/>
      <c r="H59" s="28"/>
      <c r="I59" s="31">
        <f t="shared" si="1"/>
        <v>0</v>
      </c>
      <c r="J59" s="64"/>
      <c r="K59" s="59"/>
      <c r="L59" s="37">
        <f t="shared" si="6"/>
        <v>0</v>
      </c>
      <c r="M59" s="37">
        <f t="shared" si="7"/>
        <v>0</v>
      </c>
      <c r="N59" s="38">
        <f t="shared" si="8"/>
        <v>0</v>
      </c>
      <c r="O59" s="39">
        <f t="shared" si="5"/>
        <v>0</v>
      </c>
    </row>
    <row r="60" spans="1:15" ht="15.75" customHeight="1" x14ac:dyDescent="0.3">
      <c r="A60" s="51"/>
      <c r="B60" s="51"/>
      <c r="C60" s="51"/>
      <c r="D60" s="51"/>
      <c r="E60" s="81" t="s">
        <v>111</v>
      </c>
      <c r="F60" s="43">
        <v>15</v>
      </c>
      <c r="G60" s="77">
        <v>1</v>
      </c>
      <c r="H60" s="77">
        <v>6</v>
      </c>
      <c r="I60" s="31">
        <f t="shared" si="1"/>
        <v>90</v>
      </c>
      <c r="J60" s="64"/>
      <c r="K60" s="59"/>
      <c r="L60" s="37">
        <f t="shared" si="6"/>
        <v>0</v>
      </c>
      <c r="M60" s="37">
        <f t="shared" si="7"/>
        <v>0</v>
      </c>
      <c r="N60" s="38">
        <f t="shared" si="8"/>
        <v>0</v>
      </c>
      <c r="O60" s="39">
        <f t="shared" si="5"/>
        <v>0</v>
      </c>
    </row>
    <row r="61" spans="1:15" ht="15.75" customHeight="1" x14ac:dyDescent="0.3">
      <c r="A61" s="51"/>
      <c r="B61" s="51"/>
      <c r="C61" s="51"/>
      <c r="D61" s="51"/>
      <c r="E61" s="81" t="s">
        <v>112</v>
      </c>
      <c r="F61" s="43">
        <v>6.75</v>
      </c>
      <c r="G61" s="77">
        <v>1</v>
      </c>
      <c r="H61" s="77">
        <v>2</v>
      </c>
      <c r="I61" s="31">
        <f t="shared" si="1"/>
        <v>13.5</v>
      </c>
      <c r="J61" s="64"/>
      <c r="K61" s="59"/>
      <c r="L61" s="37">
        <f t="shared" si="6"/>
        <v>0</v>
      </c>
      <c r="M61" s="37">
        <f t="shared" si="7"/>
        <v>0</v>
      </c>
      <c r="N61" s="38">
        <f t="shared" si="8"/>
        <v>0</v>
      </c>
      <c r="O61" s="39">
        <f t="shared" si="5"/>
        <v>0</v>
      </c>
    </row>
    <row r="62" spans="1:15" ht="15.75" customHeight="1" x14ac:dyDescent="0.3">
      <c r="A62" s="51"/>
      <c r="B62" s="51"/>
      <c r="C62" s="51"/>
      <c r="D62" s="51"/>
      <c r="E62" s="56"/>
      <c r="F62" s="47"/>
      <c r="G62" s="48"/>
      <c r="H62" s="45"/>
      <c r="I62" s="31">
        <f t="shared" si="1"/>
        <v>0</v>
      </c>
      <c r="J62" s="64"/>
      <c r="K62" s="59"/>
      <c r="L62" s="37">
        <f t="shared" si="6"/>
        <v>0</v>
      </c>
      <c r="M62" s="37">
        <f t="shared" si="7"/>
        <v>0</v>
      </c>
      <c r="N62" s="38">
        <f t="shared" si="8"/>
        <v>0</v>
      </c>
      <c r="O62" s="39">
        <f t="shared" si="5"/>
        <v>0</v>
      </c>
    </row>
    <row r="63" spans="1:15" ht="15.75" customHeight="1" x14ac:dyDescent="0.3">
      <c r="A63" s="51"/>
      <c r="B63" s="51"/>
      <c r="C63" s="51"/>
      <c r="D63" s="51"/>
      <c r="E63" s="46"/>
      <c r="F63" s="47"/>
      <c r="G63" s="48"/>
      <c r="H63" s="45"/>
      <c r="I63" s="31">
        <f t="shared" si="1"/>
        <v>0</v>
      </c>
      <c r="J63" s="64"/>
      <c r="K63" s="59"/>
      <c r="L63" s="37">
        <f t="shared" si="6"/>
        <v>0</v>
      </c>
      <c r="M63" s="37">
        <f t="shared" si="7"/>
        <v>0</v>
      </c>
      <c r="N63" s="38">
        <f t="shared" si="8"/>
        <v>0</v>
      </c>
      <c r="O63" s="39">
        <f t="shared" si="5"/>
        <v>0</v>
      </c>
    </row>
    <row r="64" spans="1:15" ht="15.75" customHeight="1" x14ac:dyDescent="0.3">
      <c r="A64" s="51"/>
      <c r="B64" s="51"/>
      <c r="C64" s="51"/>
      <c r="D64" s="51"/>
      <c r="E64" s="46"/>
      <c r="F64" s="47"/>
      <c r="G64" s="48"/>
      <c r="H64" s="45"/>
      <c r="I64" s="31">
        <f t="shared" si="1"/>
        <v>0</v>
      </c>
      <c r="J64" s="64"/>
      <c r="K64" s="59"/>
      <c r="L64" s="37">
        <f t="shared" si="6"/>
        <v>0</v>
      </c>
      <c r="M64" s="37">
        <f t="shared" si="7"/>
        <v>0</v>
      </c>
      <c r="N64" s="38">
        <f t="shared" si="8"/>
        <v>0</v>
      </c>
      <c r="O64" s="39">
        <f t="shared" si="5"/>
        <v>0</v>
      </c>
    </row>
    <row r="65" spans="1:15" ht="15.75" customHeight="1" x14ac:dyDescent="0.3">
      <c r="A65" s="51"/>
      <c r="B65" s="51"/>
      <c r="C65" s="51"/>
      <c r="D65" s="51"/>
      <c r="E65" s="46"/>
      <c r="F65" s="47"/>
      <c r="G65" s="48"/>
      <c r="H65" s="45"/>
      <c r="I65" s="31">
        <f t="shared" si="1"/>
        <v>0</v>
      </c>
      <c r="J65" s="64"/>
      <c r="K65" s="59"/>
      <c r="L65" s="37">
        <f t="shared" si="6"/>
        <v>0</v>
      </c>
      <c r="M65" s="37">
        <f t="shared" si="7"/>
        <v>0</v>
      </c>
      <c r="N65" s="38">
        <f t="shared" si="8"/>
        <v>0</v>
      </c>
      <c r="O65" s="39">
        <f t="shared" si="5"/>
        <v>0</v>
      </c>
    </row>
    <row r="66" spans="1:15" ht="15.75" customHeight="1" x14ac:dyDescent="0.3">
      <c r="A66" s="51"/>
      <c r="B66" s="51"/>
      <c r="C66" s="51"/>
      <c r="D66" s="51"/>
      <c r="E66" s="46"/>
      <c r="F66" s="47"/>
      <c r="G66" s="48"/>
      <c r="H66" s="45"/>
      <c r="I66" s="31">
        <f t="shared" si="1"/>
        <v>0</v>
      </c>
      <c r="J66" s="64"/>
      <c r="K66" s="59"/>
      <c r="L66" s="37">
        <f t="shared" si="6"/>
        <v>0</v>
      </c>
      <c r="M66" s="37">
        <f t="shared" si="7"/>
        <v>0</v>
      </c>
      <c r="N66" s="38">
        <f t="shared" si="8"/>
        <v>0</v>
      </c>
      <c r="O66" s="39">
        <f t="shared" si="5"/>
        <v>0</v>
      </c>
    </row>
    <row r="67" spans="1:15" ht="15.75" customHeight="1" x14ac:dyDescent="0.3">
      <c r="A67" s="51"/>
      <c r="B67" s="51"/>
      <c r="C67" s="51"/>
      <c r="D67" s="51"/>
      <c r="E67" s="46"/>
      <c r="F67" s="47"/>
      <c r="G67" s="48"/>
      <c r="H67" s="45"/>
      <c r="I67" s="31">
        <f t="shared" si="1"/>
        <v>0</v>
      </c>
      <c r="J67" s="64"/>
      <c r="K67" s="59"/>
      <c r="L67" s="37">
        <f t="shared" si="6"/>
        <v>0</v>
      </c>
      <c r="M67" s="37">
        <f t="shared" si="7"/>
        <v>0</v>
      </c>
      <c r="N67" s="38">
        <f t="shared" si="8"/>
        <v>0</v>
      </c>
      <c r="O67" s="39">
        <f t="shared" si="5"/>
        <v>0</v>
      </c>
    </row>
    <row r="68" spans="1:15" ht="15.75" customHeight="1" x14ac:dyDescent="0.3">
      <c r="A68" s="51"/>
      <c r="B68" s="51"/>
      <c r="C68" s="51"/>
      <c r="D68" s="51"/>
      <c r="E68" s="46"/>
      <c r="F68" s="47"/>
      <c r="G68" s="48"/>
      <c r="H68" s="45"/>
      <c r="I68" s="31">
        <f t="shared" si="1"/>
        <v>0</v>
      </c>
      <c r="J68" s="64"/>
      <c r="K68" s="59"/>
      <c r="L68" s="37">
        <f t="shared" si="6"/>
        <v>0</v>
      </c>
      <c r="M68" s="37">
        <f t="shared" si="7"/>
        <v>0</v>
      </c>
      <c r="N68" s="38">
        <f t="shared" si="8"/>
        <v>0</v>
      </c>
      <c r="O68" s="39">
        <f t="shared" si="5"/>
        <v>0</v>
      </c>
    </row>
    <row r="69" spans="1:15" ht="15.75" customHeight="1" x14ac:dyDescent="0.3">
      <c r="A69" s="51"/>
      <c r="B69" s="51"/>
      <c r="C69" s="51"/>
      <c r="D69" s="51"/>
      <c r="E69" s="46"/>
      <c r="F69" s="47"/>
      <c r="G69" s="48"/>
      <c r="H69" s="45"/>
      <c r="I69" s="31">
        <f t="shared" si="1"/>
        <v>0</v>
      </c>
      <c r="J69" s="62" t="s">
        <v>70</v>
      </c>
      <c r="K69" s="66"/>
      <c r="L69" s="34"/>
      <c r="M69" s="34"/>
      <c r="N69" s="35"/>
      <c r="O69" s="39">
        <f t="shared" si="5"/>
        <v>0</v>
      </c>
    </row>
    <row r="70" spans="1:15" ht="15.75" customHeight="1" x14ac:dyDescent="0.3">
      <c r="A70" s="51"/>
      <c r="B70" s="51"/>
      <c r="C70" s="51"/>
      <c r="D70" s="51"/>
      <c r="E70" s="63" t="s">
        <v>69</v>
      </c>
      <c r="F70" s="27"/>
      <c r="G70" s="27"/>
      <c r="H70" s="28"/>
      <c r="I70" s="31">
        <f t="shared" si="1"/>
        <v>0</v>
      </c>
      <c r="J70" s="64"/>
      <c r="K70" s="59"/>
      <c r="L70" s="37">
        <f t="shared" ref="L70:L200" si="9">K70*6%</f>
        <v>0</v>
      </c>
      <c r="M70" s="37">
        <f t="shared" ref="M70:M200" si="10">(K70+L70)/5</f>
        <v>0</v>
      </c>
      <c r="N70" s="38">
        <f t="shared" ref="N70:N200" si="11">$M70/365</f>
        <v>0</v>
      </c>
      <c r="O70" s="39">
        <f t="shared" si="5"/>
        <v>0</v>
      </c>
    </row>
    <row r="71" spans="1:15" ht="15.75" customHeight="1" x14ac:dyDescent="0.3">
      <c r="A71" s="51"/>
      <c r="B71" s="51"/>
      <c r="C71" s="51"/>
      <c r="D71" s="51"/>
      <c r="E71" s="81" t="s">
        <v>113</v>
      </c>
      <c r="F71" s="43">
        <v>74</v>
      </c>
      <c r="G71" s="77">
        <v>1</v>
      </c>
      <c r="H71" s="77">
        <v>4</v>
      </c>
      <c r="I71" s="31">
        <f t="shared" si="1"/>
        <v>296</v>
      </c>
      <c r="J71" s="64"/>
      <c r="K71" s="59"/>
      <c r="L71" s="37">
        <f t="shared" si="9"/>
        <v>0</v>
      </c>
      <c r="M71" s="37">
        <f t="shared" si="10"/>
        <v>0</v>
      </c>
      <c r="N71" s="38">
        <f t="shared" si="11"/>
        <v>0</v>
      </c>
      <c r="O71" s="39">
        <f t="shared" si="5"/>
        <v>0</v>
      </c>
    </row>
    <row r="72" spans="1:15" ht="15.75" customHeight="1" x14ac:dyDescent="0.3">
      <c r="A72" s="51"/>
      <c r="B72" s="51"/>
      <c r="C72" s="51"/>
      <c r="D72" s="51"/>
      <c r="E72" s="46"/>
      <c r="F72" s="41"/>
      <c r="G72" s="41"/>
      <c r="H72" s="65"/>
      <c r="I72" s="31">
        <f t="shared" si="1"/>
        <v>0</v>
      </c>
      <c r="J72" s="64"/>
      <c r="K72" s="59"/>
      <c r="L72" s="37">
        <f t="shared" si="9"/>
        <v>0</v>
      </c>
      <c r="M72" s="37">
        <f t="shared" si="10"/>
        <v>0</v>
      </c>
      <c r="N72" s="38">
        <f t="shared" si="11"/>
        <v>0</v>
      </c>
      <c r="O72" s="39">
        <f t="shared" si="5"/>
        <v>0</v>
      </c>
    </row>
    <row r="73" spans="1:15" ht="15.75" customHeight="1" x14ac:dyDescent="0.3">
      <c r="A73" s="51"/>
      <c r="B73" s="51"/>
      <c r="C73" s="51"/>
      <c r="D73" s="51"/>
      <c r="E73" s="46"/>
      <c r="F73" s="41"/>
      <c r="G73" s="41"/>
      <c r="H73" s="65"/>
      <c r="I73" s="31">
        <f t="shared" si="1"/>
        <v>0</v>
      </c>
      <c r="J73" s="64"/>
      <c r="K73" s="59"/>
      <c r="L73" s="37">
        <f t="shared" si="9"/>
        <v>0</v>
      </c>
      <c r="M73" s="37">
        <f t="shared" si="10"/>
        <v>0</v>
      </c>
      <c r="N73" s="38">
        <f t="shared" si="11"/>
        <v>0</v>
      </c>
      <c r="O73" s="39">
        <f t="shared" si="5"/>
        <v>0</v>
      </c>
    </row>
    <row r="74" spans="1:15" ht="15.75" customHeight="1" x14ac:dyDescent="0.3">
      <c r="A74" s="51"/>
      <c r="B74" s="51"/>
      <c r="C74" s="51"/>
      <c r="D74" s="51"/>
      <c r="E74" s="46"/>
      <c r="F74" s="41"/>
      <c r="G74" s="41"/>
      <c r="H74" s="65"/>
      <c r="I74" s="31">
        <f t="shared" si="1"/>
        <v>0</v>
      </c>
      <c r="J74" s="64"/>
      <c r="K74" s="59"/>
      <c r="L74" s="37">
        <f t="shared" si="9"/>
        <v>0</v>
      </c>
      <c r="M74" s="37">
        <f t="shared" si="10"/>
        <v>0</v>
      </c>
      <c r="N74" s="38">
        <f t="shared" si="11"/>
        <v>0</v>
      </c>
      <c r="O74" s="39">
        <f t="shared" si="5"/>
        <v>0</v>
      </c>
    </row>
    <row r="75" spans="1:15" ht="15.75" customHeight="1" x14ac:dyDescent="0.3">
      <c r="A75" s="51"/>
      <c r="B75" s="51"/>
      <c r="C75" s="51"/>
      <c r="D75" s="51"/>
      <c r="E75" s="46"/>
      <c r="F75" s="74"/>
      <c r="G75" s="41"/>
      <c r="H75" s="75"/>
      <c r="I75" s="31">
        <f t="shared" si="1"/>
        <v>0</v>
      </c>
      <c r="J75" s="64"/>
      <c r="K75" s="59"/>
      <c r="L75" s="37">
        <f t="shared" si="9"/>
        <v>0</v>
      </c>
      <c r="M75" s="37">
        <f t="shared" si="10"/>
        <v>0</v>
      </c>
      <c r="N75" s="38">
        <f t="shared" si="11"/>
        <v>0</v>
      </c>
      <c r="O75" s="39">
        <f t="shared" si="5"/>
        <v>0</v>
      </c>
    </row>
    <row r="76" spans="1:15" ht="15.75" customHeight="1" x14ac:dyDescent="0.3">
      <c r="A76" s="51"/>
      <c r="B76" s="51"/>
      <c r="C76" s="51"/>
      <c r="D76" s="51"/>
      <c r="E76" s="63" t="s">
        <v>71</v>
      </c>
      <c r="F76" s="27"/>
      <c r="G76" s="27"/>
      <c r="H76" s="28"/>
      <c r="I76" s="31">
        <f t="shared" si="1"/>
        <v>0</v>
      </c>
      <c r="J76" s="64"/>
      <c r="K76" s="59"/>
      <c r="L76" s="37">
        <f t="shared" si="9"/>
        <v>0</v>
      </c>
      <c r="M76" s="37">
        <f t="shared" si="10"/>
        <v>0</v>
      </c>
      <c r="N76" s="38">
        <f t="shared" si="11"/>
        <v>0</v>
      </c>
      <c r="O76" s="39">
        <f t="shared" si="5"/>
        <v>0</v>
      </c>
    </row>
    <row r="77" spans="1:15" ht="15.75" customHeight="1" x14ac:dyDescent="0.3">
      <c r="A77" s="51"/>
      <c r="B77" s="51"/>
      <c r="C77" s="51"/>
      <c r="D77" s="51"/>
      <c r="E77" s="46"/>
      <c r="F77" s="47"/>
      <c r="G77" s="48"/>
      <c r="H77" s="45"/>
      <c r="I77" s="31">
        <f t="shared" si="1"/>
        <v>0</v>
      </c>
      <c r="J77" s="64"/>
      <c r="K77" s="59"/>
      <c r="L77" s="37">
        <f t="shared" si="9"/>
        <v>0</v>
      </c>
      <c r="M77" s="37">
        <f t="shared" si="10"/>
        <v>0</v>
      </c>
      <c r="N77" s="38">
        <f t="shared" si="11"/>
        <v>0</v>
      </c>
      <c r="O77" s="39">
        <f t="shared" si="5"/>
        <v>0</v>
      </c>
    </row>
    <row r="78" spans="1:15" ht="15.75" customHeight="1" x14ac:dyDescent="0.3">
      <c r="A78" s="51"/>
      <c r="B78" s="51"/>
      <c r="C78" s="51"/>
      <c r="D78" s="51"/>
      <c r="E78" s="46"/>
      <c r="F78" s="47"/>
      <c r="G78" s="48"/>
      <c r="H78" s="45"/>
      <c r="I78" s="31">
        <f t="shared" si="1"/>
        <v>0</v>
      </c>
      <c r="J78" s="64"/>
      <c r="K78" s="59"/>
      <c r="L78" s="37">
        <f t="shared" si="9"/>
        <v>0</v>
      </c>
      <c r="M78" s="37">
        <f t="shared" si="10"/>
        <v>0</v>
      </c>
      <c r="N78" s="38">
        <f t="shared" si="11"/>
        <v>0</v>
      </c>
      <c r="O78" s="39">
        <f t="shared" si="5"/>
        <v>0</v>
      </c>
    </row>
    <row r="79" spans="1:15" ht="15.75" customHeight="1" x14ac:dyDescent="0.3">
      <c r="A79" s="51"/>
      <c r="B79" s="51"/>
      <c r="C79" s="51"/>
      <c r="D79" s="51"/>
      <c r="E79" s="56"/>
      <c r="F79" s="47"/>
      <c r="G79" s="48"/>
      <c r="H79" s="45"/>
      <c r="I79" s="31">
        <f t="shared" si="1"/>
        <v>0</v>
      </c>
      <c r="J79" s="64"/>
      <c r="K79" s="59"/>
      <c r="L79" s="37">
        <f t="shared" si="9"/>
        <v>0</v>
      </c>
      <c r="M79" s="37">
        <f t="shared" si="10"/>
        <v>0</v>
      </c>
      <c r="N79" s="38">
        <f t="shared" si="11"/>
        <v>0</v>
      </c>
      <c r="O79" s="39">
        <f t="shared" si="5"/>
        <v>0</v>
      </c>
    </row>
    <row r="80" spans="1:15" ht="15.75" customHeight="1" x14ac:dyDescent="0.3">
      <c r="A80" s="51"/>
      <c r="B80" s="51"/>
      <c r="C80" s="51"/>
      <c r="D80" s="51"/>
      <c r="E80" s="46"/>
      <c r="F80" s="47"/>
      <c r="G80" s="48"/>
      <c r="H80" s="45"/>
      <c r="I80" s="31">
        <f t="shared" si="1"/>
        <v>0</v>
      </c>
      <c r="J80" s="64"/>
      <c r="K80" s="59"/>
      <c r="L80" s="37">
        <f t="shared" si="9"/>
        <v>0</v>
      </c>
      <c r="M80" s="37">
        <f t="shared" si="10"/>
        <v>0</v>
      </c>
      <c r="N80" s="38">
        <f t="shared" si="11"/>
        <v>0</v>
      </c>
      <c r="O80" s="39">
        <f t="shared" si="5"/>
        <v>0</v>
      </c>
    </row>
    <row r="81" spans="1:15" ht="15.75" customHeight="1" x14ac:dyDescent="0.3">
      <c r="A81" s="51"/>
      <c r="B81" s="51"/>
      <c r="C81" s="51"/>
      <c r="D81" s="51"/>
      <c r="E81" s="56"/>
      <c r="F81" s="47"/>
      <c r="G81" s="48"/>
      <c r="H81" s="45"/>
      <c r="I81" s="31">
        <f t="shared" si="1"/>
        <v>0</v>
      </c>
      <c r="J81" s="64"/>
      <c r="K81" s="59"/>
      <c r="L81" s="37">
        <f t="shared" si="9"/>
        <v>0</v>
      </c>
      <c r="M81" s="37">
        <f t="shared" si="10"/>
        <v>0</v>
      </c>
      <c r="N81" s="38">
        <f t="shared" si="11"/>
        <v>0</v>
      </c>
      <c r="O81" s="39">
        <f t="shared" si="5"/>
        <v>0</v>
      </c>
    </row>
    <row r="82" spans="1:15" ht="15.75" customHeight="1" x14ac:dyDescent="0.3">
      <c r="A82" s="51"/>
      <c r="B82" s="51"/>
      <c r="C82" s="51"/>
      <c r="D82" s="51"/>
      <c r="E82" s="26" t="s">
        <v>72</v>
      </c>
      <c r="F82" s="82"/>
      <c r="G82" s="82"/>
      <c r="H82" s="83"/>
      <c r="I82" s="31">
        <f t="shared" si="1"/>
        <v>0</v>
      </c>
      <c r="J82" s="64"/>
      <c r="K82" s="59"/>
      <c r="L82" s="37">
        <f t="shared" si="9"/>
        <v>0</v>
      </c>
      <c r="M82" s="37">
        <f t="shared" si="10"/>
        <v>0</v>
      </c>
      <c r="N82" s="38">
        <f t="shared" si="11"/>
        <v>0</v>
      </c>
      <c r="O82" s="39">
        <f t="shared" si="5"/>
        <v>0</v>
      </c>
    </row>
    <row r="83" spans="1:15" ht="15.75" customHeight="1" x14ac:dyDescent="0.3">
      <c r="A83" s="51"/>
      <c r="B83" s="51"/>
      <c r="C83" s="51"/>
      <c r="D83" s="51"/>
      <c r="E83" s="56" t="s">
        <v>73</v>
      </c>
      <c r="F83" s="84">
        <v>0.18</v>
      </c>
      <c r="G83" s="48">
        <v>1</v>
      </c>
      <c r="H83" s="45">
        <v>30</v>
      </c>
      <c r="I83" s="31">
        <f t="shared" si="1"/>
        <v>5.3999999999999995</v>
      </c>
      <c r="J83" s="64"/>
      <c r="K83" s="59"/>
      <c r="L83" s="37">
        <f t="shared" si="9"/>
        <v>0</v>
      </c>
      <c r="M83" s="37">
        <f t="shared" si="10"/>
        <v>0</v>
      </c>
      <c r="N83" s="38">
        <f t="shared" si="11"/>
        <v>0</v>
      </c>
      <c r="O83" s="39">
        <f t="shared" si="5"/>
        <v>0</v>
      </c>
    </row>
    <row r="84" spans="1:15" ht="15.75" customHeight="1" x14ac:dyDescent="0.3">
      <c r="A84" s="51"/>
      <c r="B84" s="51"/>
      <c r="C84" s="51"/>
      <c r="D84" s="51"/>
      <c r="E84" s="46" t="s">
        <v>114</v>
      </c>
      <c r="F84" s="84">
        <v>0.28000000000000003</v>
      </c>
      <c r="G84" s="48">
        <v>1</v>
      </c>
      <c r="H84" s="45">
        <v>30</v>
      </c>
      <c r="I84" s="31">
        <f t="shared" si="1"/>
        <v>8.4</v>
      </c>
      <c r="J84" s="64"/>
      <c r="K84" s="59"/>
      <c r="L84" s="37">
        <f t="shared" si="9"/>
        <v>0</v>
      </c>
      <c r="M84" s="37">
        <f t="shared" si="10"/>
        <v>0</v>
      </c>
      <c r="N84" s="38">
        <f t="shared" si="11"/>
        <v>0</v>
      </c>
      <c r="O84" s="39">
        <f t="shared" si="5"/>
        <v>0</v>
      </c>
    </row>
    <row r="85" spans="1:15" ht="15.75" customHeight="1" x14ac:dyDescent="0.3">
      <c r="A85" s="51"/>
      <c r="B85" s="51"/>
      <c r="C85" s="51"/>
      <c r="D85" s="51"/>
      <c r="E85" s="85" t="s">
        <v>115</v>
      </c>
      <c r="F85" s="84">
        <v>0.2</v>
      </c>
      <c r="G85" s="48">
        <v>1</v>
      </c>
      <c r="H85" s="45">
        <v>30</v>
      </c>
      <c r="I85" s="31">
        <f t="shared" si="1"/>
        <v>6</v>
      </c>
      <c r="J85" s="64"/>
      <c r="K85" s="59"/>
      <c r="L85" s="37">
        <f t="shared" si="9"/>
        <v>0</v>
      </c>
      <c r="M85" s="37">
        <f t="shared" si="10"/>
        <v>0</v>
      </c>
      <c r="N85" s="38">
        <f t="shared" si="11"/>
        <v>0</v>
      </c>
      <c r="O85" s="39">
        <f t="shared" si="5"/>
        <v>0</v>
      </c>
    </row>
    <row r="86" spans="1:15" ht="15.75" customHeight="1" x14ac:dyDescent="0.3">
      <c r="A86" s="51"/>
      <c r="B86" s="51"/>
      <c r="C86" s="51"/>
      <c r="D86" s="51"/>
      <c r="E86" s="46" t="s">
        <v>116</v>
      </c>
      <c r="F86" s="84">
        <v>1.2</v>
      </c>
      <c r="G86" s="48">
        <v>1</v>
      </c>
      <c r="H86" s="45">
        <v>30</v>
      </c>
      <c r="I86" s="31">
        <f t="shared" si="1"/>
        <v>36</v>
      </c>
      <c r="J86" s="64"/>
      <c r="K86" s="59"/>
      <c r="L86" s="37">
        <f t="shared" si="9"/>
        <v>0</v>
      </c>
      <c r="M86" s="37">
        <f t="shared" si="10"/>
        <v>0</v>
      </c>
      <c r="N86" s="38">
        <f t="shared" si="11"/>
        <v>0</v>
      </c>
      <c r="O86" s="39">
        <f t="shared" si="5"/>
        <v>0</v>
      </c>
    </row>
    <row r="87" spans="1:15" ht="15.75" customHeight="1" x14ac:dyDescent="0.3">
      <c r="A87" s="51"/>
      <c r="B87" s="51"/>
      <c r="C87" s="51"/>
      <c r="D87" s="51"/>
      <c r="E87" s="85" t="s">
        <v>117</v>
      </c>
      <c r="F87" s="84">
        <v>0.63</v>
      </c>
      <c r="G87" s="48">
        <v>1</v>
      </c>
      <c r="H87" s="45">
        <v>10</v>
      </c>
      <c r="I87" s="31">
        <f t="shared" si="1"/>
        <v>6.3</v>
      </c>
      <c r="J87" s="64"/>
      <c r="K87" s="59"/>
      <c r="L87" s="37">
        <f t="shared" si="9"/>
        <v>0</v>
      </c>
      <c r="M87" s="37">
        <f t="shared" si="10"/>
        <v>0</v>
      </c>
      <c r="N87" s="38">
        <f t="shared" si="11"/>
        <v>0</v>
      </c>
      <c r="O87" s="39">
        <f t="shared" si="5"/>
        <v>0</v>
      </c>
    </row>
    <row r="88" spans="1:15" ht="15.75" customHeight="1" x14ac:dyDescent="0.3">
      <c r="A88" s="51"/>
      <c r="B88" s="51"/>
      <c r="C88" s="51"/>
      <c r="D88" s="51"/>
      <c r="E88" s="46" t="s">
        <v>118</v>
      </c>
      <c r="F88" s="47">
        <v>27.5</v>
      </c>
      <c r="G88" s="48">
        <v>1</v>
      </c>
      <c r="H88" s="45">
        <v>2</v>
      </c>
      <c r="I88" s="31">
        <f t="shared" si="1"/>
        <v>55</v>
      </c>
      <c r="J88" s="64"/>
      <c r="K88" s="59"/>
      <c r="L88" s="37">
        <f t="shared" si="9"/>
        <v>0</v>
      </c>
      <c r="M88" s="37">
        <f t="shared" si="10"/>
        <v>0</v>
      </c>
      <c r="N88" s="38">
        <f t="shared" si="11"/>
        <v>0</v>
      </c>
      <c r="O88" s="39">
        <f t="shared" si="5"/>
        <v>0</v>
      </c>
    </row>
    <row r="89" spans="1:15" ht="15.75" customHeight="1" x14ac:dyDescent="0.3">
      <c r="A89" s="51"/>
      <c r="B89" s="51"/>
      <c r="C89" s="51"/>
      <c r="D89" s="51"/>
      <c r="E89" s="46"/>
      <c r="F89" s="47"/>
      <c r="G89" s="48"/>
      <c r="H89" s="45"/>
      <c r="I89" s="31">
        <f t="shared" si="1"/>
        <v>0</v>
      </c>
      <c r="J89" s="64"/>
      <c r="K89" s="59"/>
      <c r="L89" s="37">
        <f t="shared" si="9"/>
        <v>0</v>
      </c>
      <c r="M89" s="37">
        <f t="shared" si="10"/>
        <v>0</v>
      </c>
      <c r="N89" s="38">
        <f t="shared" si="11"/>
        <v>0</v>
      </c>
      <c r="O89" s="39">
        <f t="shared" si="5"/>
        <v>0</v>
      </c>
    </row>
    <row r="90" spans="1:15" ht="15.75" customHeight="1" x14ac:dyDescent="0.3">
      <c r="A90" s="51"/>
      <c r="B90" s="51"/>
      <c r="C90" s="51"/>
      <c r="D90" s="51"/>
      <c r="E90" s="46"/>
      <c r="F90" s="48"/>
      <c r="G90" s="48"/>
      <c r="H90" s="59"/>
      <c r="I90" s="31">
        <f t="shared" si="1"/>
        <v>0</v>
      </c>
      <c r="J90" s="64"/>
      <c r="K90" s="59"/>
      <c r="L90" s="37">
        <f t="shared" si="9"/>
        <v>0</v>
      </c>
      <c r="M90" s="37">
        <f t="shared" si="10"/>
        <v>0</v>
      </c>
      <c r="N90" s="38">
        <f t="shared" si="11"/>
        <v>0</v>
      </c>
      <c r="O90" s="39">
        <f t="shared" si="5"/>
        <v>0</v>
      </c>
    </row>
    <row r="91" spans="1:15" ht="15.75" customHeight="1" x14ac:dyDescent="0.3">
      <c r="A91" s="51"/>
      <c r="B91" s="51"/>
      <c r="C91" s="51"/>
      <c r="D91" s="51"/>
      <c r="E91" s="46"/>
      <c r="F91" s="47"/>
      <c r="G91" s="48"/>
      <c r="H91" s="45"/>
      <c r="I91" s="31">
        <f t="shared" si="1"/>
        <v>0</v>
      </c>
      <c r="J91" s="64"/>
      <c r="K91" s="59"/>
      <c r="L91" s="37">
        <f t="shared" si="9"/>
        <v>0</v>
      </c>
      <c r="M91" s="37">
        <f t="shared" si="10"/>
        <v>0</v>
      </c>
      <c r="N91" s="38">
        <f t="shared" si="11"/>
        <v>0</v>
      </c>
      <c r="O91" s="39">
        <f t="shared" si="5"/>
        <v>0</v>
      </c>
    </row>
    <row r="92" spans="1:15" ht="15.75" customHeight="1" x14ac:dyDescent="0.3">
      <c r="A92" s="51"/>
      <c r="B92" s="51"/>
      <c r="C92" s="51"/>
      <c r="D92" s="51"/>
      <c r="E92" s="46"/>
      <c r="F92" s="48"/>
      <c r="G92" s="48"/>
      <c r="H92" s="59"/>
      <c r="I92" s="31">
        <f t="shared" si="1"/>
        <v>0</v>
      </c>
      <c r="J92" s="64"/>
      <c r="K92" s="59"/>
      <c r="L92" s="37">
        <f t="shared" si="9"/>
        <v>0</v>
      </c>
      <c r="M92" s="37">
        <f t="shared" si="10"/>
        <v>0</v>
      </c>
      <c r="N92" s="38">
        <f t="shared" si="11"/>
        <v>0</v>
      </c>
      <c r="O92" s="39">
        <f t="shared" si="5"/>
        <v>0</v>
      </c>
    </row>
    <row r="93" spans="1:15" ht="15.75" customHeight="1" x14ac:dyDescent="0.3">
      <c r="A93" s="51"/>
      <c r="B93" s="51"/>
      <c r="C93" s="51"/>
      <c r="D93" s="51"/>
      <c r="E93" s="63" t="s">
        <v>74</v>
      </c>
      <c r="F93" s="27"/>
      <c r="G93" s="27"/>
      <c r="H93" s="28"/>
      <c r="I93" s="31">
        <f t="shared" si="1"/>
        <v>0</v>
      </c>
      <c r="J93" s="64"/>
      <c r="K93" s="59"/>
      <c r="L93" s="37">
        <f t="shared" si="9"/>
        <v>0</v>
      </c>
      <c r="M93" s="37">
        <f t="shared" si="10"/>
        <v>0</v>
      </c>
      <c r="N93" s="38">
        <f t="shared" si="11"/>
        <v>0</v>
      </c>
      <c r="O93" s="39">
        <f t="shared" si="5"/>
        <v>0</v>
      </c>
    </row>
    <row r="94" spans="1:15" ht="15.75" customHeight="1" x14ac:dyDescent="0.3">
      <c r="A94" s="51"/>
      <c r="B94" s="51"/>
      <c r="C94" s="51"/>
      <c r="D94" s="51"/>
      <c r="E94" s="46" t="s">
        <v>75</v>
      </c>
      <c r="F94" s="48">
        <v>15</v>
      </c>
      <c r="G94" s="48">
        <v>1</v>
      </c>
      <c r="H94" s="59">
        <v>1</v>
      </c>
      <c r="I94" s="31">
        <f t="shared" si="1"/>
        <v>15</v>
      </c>
      <c r="J94" s="64"/>
      <c r="K94" s="59"/>
      <c r="L94" s="37">
        <f t="shared" si="9"/>
        <v>0</v>
      </c>
      <c r="M94" s="37">
        <f t="shared" si="10"/>
        <v>0</v>
      </c>
      <c r="N94" s="38">
        <f t="shared" si="11"/>
        <v>0</v>
      </c>
      <c r="O94" s="39">
        <f t="shared" si="5"/>
        <v>0</v>
      </c>
    </row>
    <row r="95" spans="1:15" ht="15.75" customHeight="1" x14ac:dyDescent="0.3">
      <c r="A95" s="51"/>
      <c r="B95" s="51"/>
      <c r="C95" s="51"/>
      <c r="D95" s="51"/>
      <c r="E95" s="46" t="s">
        <v>119</v>
      </c>
      <c r="F95" s="47">
        <v>120</v>
      </c>
      <c r="G95" s="48">
        <v>1</v>
      </c>
      <c r="H95" s="45">
        <v>1</v>
      </c>
      <c r="I95" s="31">
        <f t="shared" si="1"/>
        <v>120</v>
      </c>
      <c r="J95" s="64"/>
      <c r="K95" s="59"/>
      <c r="L95" s="37">
        <f t="shared" si="9"/>
        <v>0</v>
      </c>
      <c r="M95" s="37">
        <f t="shared" si="10"/>
        <v>0</v>
      </c>
      <c r="N95" s="38">
        <f t="shared" si="11"/>
        <v>0</v>
      </c>
      <c r="O95" s="39">
        <f t="shared" si="5"/>
        <v>0</v>
      </c>
    </row>
    <row r="96" spans="1:15" ht="15.75" customHeight="1" x14ac:dyDescent="0.3">
      <c r="A96" s="51"/>
      <c r="B96" s="51"/>
      <c r="C96" s="51"/>
      <c r="D96" s="51"/>
      <c r="E96" s="46" t="s">
        <v>120</v>
      </c>
      <c r="F96" s="48">
        <v>60</v>
      </c>
      <c r="G96" s="48">
        <v>1</v>
      </c>
      <c r="H96" s="59">
        <v>1</v>
      </c>
      <c r="I96" s="31">
        <f t="shared" si="1"/>
        <v>60</v>
      </c>
      <c r="J96" s="64"/>
      <c r="K96" s="59"/>
      <c r="L96" s="37">
        <f t="shared" si="9"/>
        <v>0</v>
      </c>
      <c r="M96" s="37">
        <f t="shared" si="10"/>
        <v>0</v>
      </c>
      <c r="N96" s="38">
        <f t="shared" si="11"/>
        <v>0</v>
      </c>
      <c r="O96" s="39">
        <f t="shared" si="5"/>
        <v>0</v>
      </c>
    </row>
    <row r="97" spans="1:15" ht="15.75" customHeight="1" x14ac:dyDescent="0.3">
      <c r="A97" s="51"/>
      <c r="B97" s="51"/>
      <c r="C97" s="51"/>
      <c r="D97" s="51"/>
      <c r="E97" s="56" t="s">
        <v>121</v>
      </c>
      <c r="F97" s="47">
        <v>60</v>
      </c>
      <c r="G97" s="48">
        <v>1</v>
      </c>
      <c r="H97" s="45">
        <v>1</v>
      </c>
      <c r="I97" s="31">
        <f t="shared" si="1"/>
        <v>60</v>
      </c>
      <c r="J97" s="64"/>
      <c r="K97" s="59"/>
      <c r="L97" s="37">
        <f t="shared" si="9"/>
        <v>0</v>
      </c>
      <c r="M97" s="37">
        <f t="shared" si="10"/>
        <v>0</v>
      </c>
      <c r="N97" s="38">
        <f t="shared" si="11"/>
        <v>0</v>
      </c>
      <c r="O97" s="39">
        <f t="shared" si="5"/>
        <v>0</v>
      </c>
    </row>
    <row r="98" spans="1:15" ht="15.75" customHeight="1" x14ac:dyDescent="0.3">
      <c r="A98" s="51"/>
      <c r="B98" s="51"/>
      <c r="C98" s="51"/>
      <c r="D98" s="51"/>
      <c r="E98" s="56" t="s">
        <v>122</v>
      </c>
      <c r="F98" s="47">
        <v>80</v>
      </c>
      <c r="G98" s="48">
        <v>1</v>
      </c>
      <c r="H98" s="45">
        <v>1</v>
      </c>
      <c r="I98" s="31">
        <f t="shared" si="1"/>
        <v>80</v>
      </c>
      <c r="J98" s="64"/>
      <c r="K98" s="59"/>
      <c r="L98" s="37">
        <f t="shared" si="9"/>
        <v>0</v>
      </c>
      <c r="M98" s="37">
        <f t="shared" si="10"/>
        <v>0</v>
      </c>
      <c r="N98" s="38">
        <f t="shared" si="11"/>
        <v>0</v>
      </c>
      <c r="O98" s="39">
        <f t="shared" si="5"/>
        <v>0</v>
      </c>
    </row>
    <row r="99" spans="1:15" ht="15.75" customHeight="1" x14ac:dyDescent="0.3">
      <c r="A99" s="51"/>
      <c r="B99" s="51"/>
      <c r="C99" s="51"/>
      <c r="D99" s="51"/>
      <c r="E99" s="56" t="s">
        <v>123</v>
      </c>
      <c r="F99" s="47">
        <v>60</v>
      </c>
      <c r="G99" s="48">
        <v>1</v>
      </c>
      <c r="H99" s="45">
        <v>1</v>
      </c>
      <c r="I99" s="31">
        <f t="shared" si="1"/>
        <v>60</v>
      </c>
      <c r="J99" s="64"/>
      <c r="K99" s="59"/>
      <c r="L99" s="37">
        <f t="shared" si="9"/>
        <v>0</v>
      </c>
      <c r="M99" s="37">
        <f t="shared" si="10"/>
        <v>0</v>
      </c>
      <c r="N99" s="38">
        <f t="shared" si="11"/>
        <v>0</v>
      </c>
      <c r="O99" s="39">
        <f t="shared" si="5"/>
        <v>0</v>
      </c>
    </row>
    <row r="100" spans="1:15" ht="15.75" customHeight="1" x14ac:dyDescent="0.3">
      <c r="A100" s="51"/>
      <c r="B100" s="51"/>
      <c r="C100" s="51"/>
      <c r="D100" s="51"/>
      <c r="E100" s="56" t="s">
        <v>124</v>
      </c>
      <c r="F100" s="47">
        <v>60</v>
      </c>
      <c r="G100" s="48">
        <v>1</v>
      </c>
      <c r="H100" s="45">
        <v>1</v>
      </c>
      <c r="I100" s="31">
        <f t="shared" si="1"/>
        <v>60</v>
      </c>
      <c r="J100" s="64"/>
      <c r="K100" s="59"/>
      <c r="L100" s="37">
        <f t="shared" si="9"/>
        <v>0</v>
      </c>
      <c r="M100" s="37">
        <f t="shared" si="10"/>
        <v>0</v>
      </c>
      <c r="N100" s="38">
        <f t="shared" si="11"/>
        <v>0</v>
      </c>
      <c r="O100" s="39">
        <f t="shared" si="5"/>
        <v>0</v>
      </c>
    </row>
    <row r="101" spans="1:15" ht="15.75" customHeight="1" x14ac:dyDescent="0.3">
      <c r="A101" s="51"/>
      <c r="B101" s="51"/>
      <c r="C101" s="51"/>
      <c r="D101" s="51"/>
      <c r="E101" s="56"/>
      <c r="F101" s="47"/>
      <c r="G101" s="48"/>
      <c r="H101" s="45"/>
      <c r="I101" s="31">
        <f t="shared" si="1"/>
        <v>0</v>
      </c>
      <c r="J101" s="64"/>
      <c r="K101" s="59"/>
      <c r="L101" s="37">
        <f t="shared" si="9"/>
        <v>0</v>
      </c>
      <c r="M101" s="37">
        <f t="shared" si="10"/>
        <v>0</v>
      </c>
      <c r="N101" s="38">
        <f t="shared" si="11"/>
        <v>0</v>
      </c>
      <c r="O101" s="39">
        <f t="shared" si="5"/>
        <v>0</v>
      </c>
    </row>
    <row r="102" spans="1:15" ht="15.75" customHeight="1" x14ac:dyDescent="0.3">
      <c r="A102" s="51"/>
      <c r="B102" s="51"/>
      <c r="C102" s="51"/>
      <c r="D102" s="51"/>
      <c r="E102" s="56"/>
      <c r="F102" s="48"/>
      <c r="G102" s="48"/>
      <c r="H102" s="59"/>
      <c r="I102" s="31">
        <f t="shared" si="1"/>
        <v>0</v>
      </c>
      <c r="J102" s="64"/>
      <c r="K102" s="59"/>
      <c r="L102" s="37">
        <f t="shared" si="9"/>
        <v>0</v>
      </c>
      <c r="M102" s="37">
        <f t="shared" si="10"/>
        <v>0</v>
      </c>
      <c r="N102" s="38">
        <f t="shared" si="11"/>
        <v>0</v>
      </c>
      <c r="O102" s="39">
        <f t="shared" si="5"/>
        <v>0</v>
      </c>
    </row>
    <row r="103" spans="1:15" ht="15.75" customHeight="1" x14ac:dyDescent="0.3">
      <c r="A103" s="51"/>
      <c r="B103" s="51"/>
      <c r="C103" s="51"/>
      <c r="D103" s="51"/>
      <c r="E103" s="56"/>
      <c r="F103" s="48"/>
      <c r="G103" s="48"/>
      <c r="H103" s="59"/>
      <c r="I103" s="31">
        <f t="shared" si="1"/>
        <v>0</v>
      </c>
      <c r="J103" s="64"/>
      <c r="K103" s="59"/>
      <c r="L103" s="37">
        <f t="shared" si="9"/>
        <v>0</v>
      </c>
      <c r="M103" s="37">
        <f t="shared" si="10"/>
        <v>0</v>
      </c>
      <c r="N103" s="38">
        <f t="shared" si="11"/>
        <v>0</v>
      </c>
      <c r="O103" s="39">
        <f t="shared" si="5"/>
        <v>0</v>
      </c>
    </row>
    <row r="104" spans="1:15" ht="15.75" customHeight="1" x14ac:dyDescent="0.3">
      <c r="A104" s="51"/>
      <c r="B104" s="51"/>
      <c r="C104" s="51"/>
      <c r="D104" s="51"/>
      <c r="E104" s="46"/>
      <c r="F104" s="48"/>
      <c r="G104" s="48"/>
      <c r="H104" s="59"/>
      <c r="I104" s="31">
        <f t="shared" si="1"/>
        <v>0</v>
      </c>
      <c r="J104" s="64"/>
      <c r="K104" s="59"/>
      <c r="L104" s="37">
        <f t="shared" si="9"/>
        <v>0</v>
      </c>
      <c r="M104" s="37">
        <f t="shared" si="10"/>
        <v>0</v>
      </c>
      <c r="N104" s="38">
        <f t="shared" si="11"/>
        <v>0</v>
      </c>
      <c r="O104" s="39">
        <f t="shared" si="5"/>
        <v>0</v>
      </c>
    </row>
    <row r="105" spans="1:15" ht="15.75" customHeight="1" x14ac:dyDescent="0.3">
      <c r="A105" s="51"/>
      <c r="B105" s="51"/>
      <c r="C105" s="51"/>
      <c r="D105" s="51"/>
      <c r="E105" s="46"/>
      <c r="F105" s="48"/>
      <c r="G105" s="48"/>
      <c r="H105" s="59"/>
      <c r="I105" s="31">
        <f t="shared" si="1"/>
        <v>0</v>
      </c>
      <c r="J105" s="64"/>
      <c r="K105" s="59"/>
      <c r="L105" s="37">
        <f t="shared" si="9"/>
        <v>0</v>
      </c>
      <c r="M105" s="37">
        <f t="shared" si="10"/>
        <v>0</v>
      </c>
      <c r="N105" s="38">
        <f t="shared" si="11"/>
        <v>0</v>
      </c>
      <c r="O105" s="39">
        <f t="shared" si="5"/>
        <v>0</v>
      </c>
    </row>
    <row r="106" spans="1:15" ht="15.75" customHeight="1" x14ac:dyDescent="0.3">
      <c r="A106" s="51"/>
      <c r="B106" s="51"/>
      <c r="C106" s="51"/>
      <c r="D106" s="51"/>
      <c r="E106" s="46"/>
      <c r="F106" s="47"/>
      <c r="G106" s="48"/>
      <c r="H106" s="45"/>
      <c r="I106" s="31">
        <f t="shared" si="1"/>
        <v>0</v>
      </c>
      <c r="J106" s="64"/>
      <c r="K106" s="59"/>
      <c r="L106" s="37">
        <f t="shared" si="9"/>
        <v>0</v>
      </c>
      <c r="M106" s="37">
        <f t="shared" si="10"/>
        <v>0</v>
      </c>
      <c r="N106" s="38">
        <f t="shared" si="11"/>
        <v>0</v>
      </c>
      <c r="O106" s="39">
        <f t="shared" si="5"/>
        <v>0</v>
      </c>
    </row>
    <row r="107" spans="1:15" ht="15.75" customHeight="1" x14ac:dyDescent="0.3">
      <c r="A107" s="51"/>
      <c r="B107" s="51"/>
      <c r="C107" s="51"/>
      <c r="D107" s="51"/>
      <c r="E107" s="56"/>
      <c r="F107" s="47"/>
      <c r="G107" s="48"/>
      <c r="H107" s="45"/>
      <c r="I107" s="31">
        <f t="shared" si="1"/>
        <v>0</v>
      </c>
      <c r="J107" s="64"/>
      <c r="K107" s="59"/>
      <c r="L107" s="37">
        <f t="shared" si="9"/>
        <v>0</v>
      </c>
      <c r="M107" s="37">
        <f t="shared" si="10"/>
        <v>0</v>
      </c>
      <c r="N107" s="38">
        <f t="shared" si="11"/>
        <v>0</v>
      </c>
      <c r="O107" s="39">
        <f t="shared" si="5"/>
        <v>0</v>
      </c>
    </row>
    <row r="108" spans="1:15" ht="15.75" customHeight="1" x14ac:dyDescent="0.3">
      <c r="A108" s="51"/>
      <c r="B108" s="51"/>
      <c r="C108" s="51"/>
      <c r="D108" s="51"/>
      <c r="E108" s="56"/>
      <c r="F108" s="47"/>
      <c r="G108" s="48"/>
      <c r="H108" s="45"/>
      <c r="I108" s="31">
        <f t="shared" si="1"/>
        <v>0</v>
      </c>
      <c r="J108" s="64"/>
      <c r="K108" s="59"/>
      <c r="L108" s="37">
        <f t="shared" si="9"/>
        <v>0</v>
      </c>
      <c r="M108" s="37">
        <f t="shared" si="10"/>
        <v>0</v>
      </c>
      <c r="N108" s="38">
        <f t="shared" si="11"/>
        <v>0</v>
      </c>
      <c r="O108" s="39">
        <f t="shared" si="5"/>
        <v>0</v>
      </c>
    </row>
    <row r="109" spans="1:15" ht="15.75" customHeight="1" x14ac:dyDescent="0.3">
      <c r="A109" s="51"/>
      <c r="B109" s="51"/>
      <c r="C109" s="51"/>
      <c r="D109" s="51"/>
      <c r="E109" s="46"/>
      <c r="F109" s="47"/>
      <c r="G109" s="48"/>
      <c r="H109" s="45"/>
      <c r="I109" s="31">
        <f t="shared" si="1"/>
        <v>0</v>
      </c>
      <c r="J109" s="64"/>
      <c r="K109" s="59"/>
      <c r="L109" s="37">
        <f t="shared" si="9"/>
        <v>0</v>
      </c>
      <c r="M109" s="37">
        <f t="shared" si="10"/>
        <v>0</v>
      </c>
      <c r="N109" s="38">
        <f t="shared" si="11"/>
        <v>0</v>
      </c>
      <c r="O109" s="39">
        <f t="shared" si="5"/>
        <v>0</v>
      </c>
    </row>
    <row r="110" spans="1:15" ht="15.75" customHeight="1" x14ac:dyDescent="0.3">
      <c r="A110" s="51"/>
      <c r="B110" s="51"/>
      <c r="C110" s="51"/>
      <c r="D110" s="51"/>
      <c r="E110" s="46"/>
      <c r="F110" s="47"/>
      <c r="G110" s="48"/>
      <c r="H110" s="45"/>
      <c r="I110" s="31">
        <f t="shared" si="1"/>
        <v>0</v>
      </c>
      <c r="J110" s="64"/>
      <c r="K110" s="59"/>
      <c r="L110" s="37">
        <f t="shared" si="9"/>
        <v>0</v>
      </c>
      <c r="M110" s="37">
        <f t="shared" si="10"/>
        <v>0</v>
      </c>
      <c r="N110" s="38">
        <f t="shared" si="11"/>
        <v>0</v>
      </c>
      <c r="O110" s="39">
        <f t="shared" si="5"/>
        <v>0</v>
      </c>
    </row>
    <row r="111" spans="1:15" ht="15.75" customHeight="1" x14ac:dyDescent="0.3">
      <c r="A111" s="51"/>
      <c r="B111" s="51"/>
      <c r="C111" s="51"/>
      <c r="D111" s="51"/>
      <c r="E111" s="46"/>
      <c r="F111" s="47"/>
      <c r="G111" s="48"/>
      <c r="H111" s="45"/>
      <c r="I111" s="31">
        <f t="shared" si="1"/>
        <v>0</v>
      </c>
      <c r="J111" s="64"/>
      <c r="K111" s="59"/>
      <c r="L111" s="37">
        <f t="shared" si="9"/>
        <v>0</v>
      </c>
      <c r="M111" s="37">
        <f t="shared" si="10"/>
        <v>0</v>
      </c>
      <c r="N111" s="38">
        <f t="shared" si="11"/>
        <v>0</v>
      </c>
      <c r="O111" s="39">
        <f t="shared" si="5"/>
        <v>0</v>
      </c>
    </row>
    <row r="112" spans="1:15" ht="15.75" customHeight="1" x14ac:dyDescent="0.3">
      <c r="A112" s="51"/>
      <c r="B112" s="51"/>
      <c r="C112" s="51"/>
      <c r="D112" s="51"/>
      <c r="E112" s="56"/>
      <c r="F112" s="47"/>
      <c r="G112" s="48"/>
      <c r="H112" s="45"/>
      <c r="I112" s="31">
        <f t="shared" si="1"/>
        <v>0</v>
      </c>
      <c r="J112" s="64"/>
      <c r="K112" s="59"/>
      <c r="L112" s="37">
        <f t="shared" si="9"/>
        <v>0</v>
      </c>
      <c r="M112" s="37">
        <f t="shared" si="10"/>
        <v>0</v>
      </c>
      <c r="N112" s="38">
        <f t="shared" si="11"/>
        <v>0</v>
      </c>
      <c r="O112" s="39">
        <f t="shared" si="5"/>
        <v>0</v>
      </c>
    </row>
    <row r="113" spans="1:15" ht="15.75" customHeight="1" x14ac:dyDescent="0.3">
      <c r="A113" s="51"/>
      <c r="B113" s="51"/>
      <c r="C113" s="51"/>
      <c r="D113" s="51"/>
      <c r="E113" s="56"/>
      <c r="F113" s="47"/>
      <c r="G113" s="48"/>
      <c r="H113" s="45"/>
      <c r="I113" s="31">
        <f t="shared" si="1"/>
        <v>0</v>
      </c>
      <c r="J113" s="64"/>
      <c r="K113" s="59"/>
      <c r="L113" s="37">
        <f t="shared" si="9"/>
        <v>0</v>
      </c>
      <c r="M113" s="37">
        <f t="shared" si="10"/>
        <v>0</v>
      </c>
      <c r="N113" s="38">
        <f t="shared" si="11"/>
        <v>0</v>
      </c>
      <c r="O113" s="39">
        <f t="shared" si="5"/>
        <v>0</v>
      </c>
    </row>
    <row r="114" spans="1:15" ht="15.75" customHeight="1" x14ac:dyDescent="0.3">
      <c r="A114" s="51"/>
      <c r="B114" s="51"/>
      <c r="C114" s="51"/>
      <c r="D114" s="51"/>
      <c r="E114" s="26" t="s">
        <v>76</v>
      </c>
      <c r="F114" s="27"/>
      <c r="G114" s="27"/>
      <c r="H114" s="28"/>
      <c r="I114" s="31">
        <f t="shared" si="1"/>
        <v>0</v>
      </c>
      <c r="J114" s="64"/>
      <c r="K114" s="59"/>
      <c r="L114" s="37">
        <f t="shared" si="9"/>
        <v>0</v>
      </c>
      <c r="M114" s="37">
        <f t="shared" si="10"/>
        <v>0</v>
      </c>
      <c r="N114" s="38">
        <f t="shared" si="11"/>
        <v>0</v>
      </c>
      <c r="O114" s="39">
        <f t="shared" si="5"/>
        <v>0</v>
      </c>
    </row>
    <row r="115" spans="1:15" ht="15.75" customHeight="1" x14ac:dyDescent="0.3">
      <c r="A115" s="51"/>
      <c r="B115" s="51"/>
      <c r="C115" s="51"/>
      <c r="D115" s="51"/>
      <c r="E115" s="46" t="s">
        <v>125</v>
      </c>
      <c r="F115" s="48">
        <v>65</v>
      </c>
      <c r="G115" s="48">
        <v>1</v>
      </c>
      <c r="H115" s="59">
        <v>1</v>
      </c>
      <c r="I115" s="31">
        <f t="shared" si="1"/>
        <v>65</v>
      </c>
      <c r="J115" s="64"/>
      <c r="K115" s="59"/>
      <c r="L115" s="37">
        <f t="shared" si="9"/>
        <v>0</v>
      </c>
      <c r="M115" s="37">
        <f t="shared" si="10"/>
        <v>0</v>
      </c>
      <c r="N115" s="38">
        <f t="shared" si="11"/>
        <v>0</v>
      </c>
      <c r="O115" s="39">
        <f t="shared" si="5"/>
        <v>0</v>
      </c>
    </row>
    <row r="116" spans="1:15" ht="15.75" customHeight="1" x14ac:dyDescent="0.3">
      <c r="A116" s="51"/>
      <c r="B116" s="51"/>
      <c r="C116" s="51"/>
      <c r="D116" s="51"/>
      <c r="E116" s="46" t="s">
        <v>126</v>
      </c>
      <c r="F116" s="47">
        <v>11.5</v>
      </c>
      <c r="G116" s="48">
        <v>1</v>
      </c>
      <c r="H116" s="45">
        <v>1</v>
      </c>
      <c r="I116" s="31">
        <f t="shared" si="1"/>
        <v>11.5</v>
      </c>
      <c r="J116" s="64"/>
      <c r="K116" s="59"/>
      <c r="L116" s="37">
        <f t="shared" si="9"/>
        <v>0</v>
      </c>
      <c r="M116" s="37">
        <f t="shared" si="10"/>
        <v>0</v>
      </c>
      <c r="N116" s="38">
        <f t="shared" si="11"/>
        <v>0</v>
      </c>
      <c r="O116" s="39">
        <f t="shared" si="5"/>
        <v>0</v>
      </c>
    </row>
    <row r="117" spans="1:15" ht="15.75" customHeight="1" x14ac:dyDescent="0.3">
      <c r="A117" s="51"/>
      <c r="B117" s="51"/>
      <c r="C117" s="51"/>
      <c r="D117" s="51"/>
      <c r="E117" s="46" t="s">
        <v>78</v>
      </c>
      <c r="F117" s="48">
        <v>3.7</v>
      </c>
      <c r="G117" s="48">
        <v>1</v>
      </c>
      <c r="H117" s="59">
        <v>1</v>
      </c>
      <c r="I117" s="31">
        <f t="shared" si="1"/>
        <v>3.7</v>
      </c>
      <c r="J117" s="64"/>
      <c r="K117" s="59"/>
      <c r="L117" s="37">
        <f t="shared" si="9"/>
        <v>0</v>
      </c>
      <c r="M117" s="37">
        <f t="shared" si="10"/>
        <v>0</v>
      </c>
      <c r="N117" s="38">
        <f t="shared" si="11"/>
        <v>0</v>
      </c>
      <c r="O117" s="39">
        <f t="shared" si="5"/>
        <v>0</v>
      </c>
    </row>
    <row r="118" spans="1:15" ht="15.75" customHeight="1" x14ac:dyDescent="0.3">
      <c r="A118" s="51"/>
      <c r="B118" s="51"/>
      <c r="C118" s="51"/>
      <c r="D118" s="51"/>
      <c r="E118" s="46" t="s">
        <v>127</v>
      </c>
      <c r="F118" s="47">
        <v>3.7</v>
      </c>
      <c r="G118" s="48">
        <v>1</v>
      </c>
      <c r="H118" s="45">
        <v>1</v>
      </c>
      <c r="I118" s="31">
        <f t="shared" si="1"/>
        <v>3.7</v>
      </c>
      <c r="J118" s="64"/>
      <c r="K118" s="59"/>
      <c r="L118" s="37">
        <f t="shared" si="9"/>
        <v>0</v>
      </c>
      <c r="M118" s="37">
        <f t="shared" si="10"/>
        <v>0</v>
      </c>
      <c r="N118" s="38">
        <f t="shared" si="11"/>
        <v>0</v>
      </c>
      <c r="O118" s="39">
        <f t="shared" si="5"/>
        <v>0</v>
      </c>
    </row>
    <row r="119" spans="1:15" ht="15.75" customHeight="1" x14ac:dyDescent="0.3">
      <c r="A119" s="51"/>
      <c r="B119" s="51"/>
      <c r="C119" s="51"/>
      <c r="D119" s="51"/>
      <c r="E119" s="56"/>
      <c r="F119" s="47"/>
      <c r="G119" s="48"/>
      <c r="H119" s="45"/>
      <c r="I119" s="31">
        <f t="shared" si="1"/>
        <v>0</v>
      </c>
      <c r="J119" s="64"/>
      <c r="K119" s="59"/>
      <c r="L119" s="37">
        <f t="shared" si="9"/>
        <v>0</v>
      </c>
      <c r="M119" s="37">
        <f t="shared" si="10"/>
        <v>0</v>
      </c>
      <c r="N119" s="38">
        <f t="shared" si="11"/>
        <v>0</v>
      </c>
      <c r="O119" s="39">
        <f t="shared" si="5"/>
        <v>0</v>
      </c>
    </row>
    <row r="120" spans="1:15" ht="15.75" customHeight="1" x14ac:dyDescent="0.3">
      <c r="A120" s="51"/>
      <c r="B120" s="51"/>
      <c r="C120" s="51"/>
      <c r="D120" s="51"/>
      <c r="E120" s="56"/>
      <c r="F120" s="47"/>
      <c r="G120" s="48"/>
      <c r="H120" s="45"/>
      <c r="I120" s="31">
        <f t="shared" si="1"/>
        <v>0</v>
      </c>
      <c r="J120" s="64"/>
      <c r="K120" s="59"/>
      <c r="L120" s="37">
        <f t="shared" si="9"/>
        <v>0</v>
      </c>
      <c r="M120" s="37">
        <f t="shared" si="10"/>
        <v>0</v>
      </c>
      <c r="N120" s="38">
        <f t="shared" si="11"/>
        <v>0</v>
      </c>
      <c r="O120" s="39">
        <f t="shared" si="5"/>
        <v>0</v>
      </c>
    </row>
    <row r="121" spans="1:15" ht="15.75" customHeight="1" x14ac:dyDescent="0.3">
      <c r="A121" s="51"/>
      <c r="B121" s="51"/>
      <c r="C121" s="51"/>
      <c r="D121" s="51"/>
      <c r="E121" s="56"/>
      <c r="F121" s="47"/>
      <c r="G121" s="48"/>
      <c r="H121" s="45"/>
      <c r="I121" s="31">
        <f t="shared" si="1"/>
        <v>0</v>
      </c>
      <c r="J121" s="64"/>
      <c r="K121" s="59"/>
      <c r="L121" s="37">
        <f t="shared" si="9"/>
        <v>0</v>
      </c>
      <c r="M121" s="37">
        <f t="shared" si="10"/>
        <v>0</v>
      </c>
      <c r="N121" s="38">
        <f t="shared" si="11"/>
        <v>0</v>
      </c>
      <c r="O121" s="39">
        <f t="shared" si="5"/>
        <v>0</v>
      </c>
    </row>
    <row r="122" spans="1:15" ht="15.75" customHeight="1" x14ac:dyDescent="0.3">
      <c r="A122" s="51"/>
      <c r="B122" s="51"/>
      <c r="C122" s="51"/>
      <c r="D122" s="51"/>
      <c r="E122" s="56"/>
      <c r="F122" s="47"/>
      <c r="G122" s="48"/>
      <c r="H122" s="45"/>
      <c r="I122" s="31">
        <f t="shared" si="1"/>
        <v>0</v>
      </c>
      <c r="J122" s="64"/>
      <c r="K122" s="59"/>
      <c r="L122" s="37">
        <f t="shared" si="9"/>
        <v>0</v>
      </c>
      <c r="M122" s="37">
        <f t="shared" si="10"/>
        <v>0</v>
      </c>
      <c r="N122" s="38">
        <f t="shared" si="11"/>
        <v>0</v>
      </c>
      <c r="O122" s="39">
        <f t="shared" si="5"/>
        <v>0</v>
      </c>
    </row>
    <row r="123" spans="1:15" ht="15.75" customHeight="1" x14ac:dyDescent="0.3">
      <c r="A123" s="51"/>
      <c r="B123" s="51"/>
      <c r="C123" s="51"/>
      <c r="D123" s="51"/>
      <c r="E123" s="56"/>
      <c r="F123" s="48"/>
      <c r="G123" s="48"/>
      <c r="H123" s="59"/>
      <c r="I123" s="31">
        <f t="shared" si="1"/>
        <v>0</v>
      </c>
      <c r="J123" s="64"/>
      <c r="K123" s="59"/>
      <c r="L123" s="37">
        <f t="shared" si="9"/>
        <v>0</v>
      </c>
      <c r="M123" s="37">
        <f t="shared" si="10"/>
        <v>0</v>
      </c>
      <c r="N123" s="38">
        <f t="shared" si="11"/>
        <v>0</v>
      </c>
      <c r="O123" s="39">
        <f t="shared" si="5"/>
        <v>0</v>
      </c>
    </row>
    <row r="124" spans="1:15" ht="15.75" customHeight="1" x14ac:dyDescent="0.3">
      <c r="A124" s="51"/>
      <c r="B124" s="51"/>
      <c r="C124" s="51"/>
      <c r="D124" s="51"/>
      <c r="E124" s="56"/>
      <c r="F124" s="48"/>
      <c r="G124" s="48"/>
      <c r="H124" s="59"/>
      <c r="I124" s="31">
        <f t="shared" si="1"/>
        <v>0</v>
      </c>
      <c r="J124" s="64"/>
      <c r="K124" s="59"/>
      <c r="L124" s="37">
        <f t="shared" si="9"/>
        <v>0</v>
      </c>
      <c r="M124" s="37">
        <f t="shared" si="10"/>
        <v>0</v>
      </c>
      <c r="N124" s="38">
        <f t="shared" si="11"/>
        <v>0</v>
      </c>
      <c r="O124" s="39">
        <f t="shared" si="5"/>
        <v>0</v>
      </c>
    </row>
    <row r="125" spans="1:15" ht="15.75" customHeight="1" x14ac:dyDescent="0.3">
      <c r="A125" s="51"/>
      <c r="B125" s="51"/>
      <c r="C125" s="51"/>
      <c r="D125" s="51"/>
      <c r="E125" s="46"/>
      <c r="F125" s="48"/>
      <c r="G125" s="48"/>
      <c r="H125" s="59"/>
      <c r="I125" s="31">
        <f t="shared" si="1"/>
        <v>0</v>
      </c>
      <c r="J125" s="64"/>
      <c r="K125" s="59"/>
      <c r="L125" s="37">
        <f t="shared" si="9"/>
        <v>0</v>
      </c>
      <c r="M125" s="37">
        <f t="shared" si="10"/>
        <v>0</v>
      </c>
      <c r="N125" s="38">
        <f t="shared" si="11"/>
        <v>0</v>
      </c>
      <c r="O125" s="39">
        <f t="shared" si="5"/>
        <v>0</v>
      </c>
    </row>
    <row r="126" spans="1:15" ht="15.75" customHeight="1" x14ac:dyDescent="0.3">
      <c r="A126" s="51"/>
      <c r="B126" s="51"/>
      <c r="C126" s="51"/>
      <c r="D126" s="51"/>
      <c r="E126" s="46"/>
      <c r="F126" s="48"/>
      <c r="G126" s="48"/>
      <c r="H126" s="59"/>
      <c r="I126" s="31">
        <f t="shared" si="1"/>
        <v>0</v>
      </c>
      <c r="J126" s="64"/>
      <c r="K126" s="59"/>
      <c r="L126" s="37">
        <f t="shared" si="9"/>
        <v>0</v>
      </c>
      <c r="M126" s="37">
        <f t="shared" si="10"/>
        <v>0</v>
      </c>
      <c r="N126" s="38">
        <f t="shared" si="11"/>
        <v>0</v>
      </c>
      <c r="O126" s="39">
        <f t="shared" si="5"/>
        <v>0</v>
      </c>
    </row>
    <row r="127" spans="1:15" ht="15.75" customHeight="1" x14ac:dyDescent="0.3">
      <c r="A127" s="51"/>
      <c r="B127" s="51"/>
      <c r="C127" s="51"/>
      <c r="D127" s="51"/>
      <c r="E127" s="46"/>
      <c r="F127" s="47"/>
      <c r="G127" s="48"/>
      <c r="H127" s="45"/>
      <c r="I127" s="31">
        <f t="shared" si="1"/>
        <v>0</v>
      </c>
      <c r="J127" s="64"/>
      <c r="K127" s="59"/>
      <c r="L127" s="37">
        <f t="shared" si="9"/>
        <v>0</v>
      </c>
      <c r="M127" s="37">
        <f t="shared" si="10"/>
        <v>0</v>
      </c>
      <c r="N127" s="38">
        <f t="shared" si="11"/>
        <v>0</v>
      </c>
      <c r="O127" s="39">
        <f t="shared" si="5"/>
        <v>0</v>
      </c>
    </row>
    <row r="128" spans="1:15" ht="15.75" customHeight="1" x14ac:dyDescent="0.3">
      <c r="A128" s="51"/>
      <c r="B128" s="51"/>
      <c r="C128" s="51"/>
      <c r="D128" s="51"/>
      <c r="E128" s="56"/>
      <c r="F128" s="47"/>
      <c r="G128" s="48"/>
      <c r="H128" s="45"/>
      <c r="I128" s="31">
        <f t="shared" si="1"/>
        <v>0</v>
      </c>
      <c r="J128" s="64"/>
      <c r="K128" s="59"/>
      <c r="L128" s="37">
        <f t="shared" si="9"/>
        <v>0</v>
      </c>
      <c r="M128" s="37">
        <f t="shared" si="10"/>
        <v>0</v>
      </c>
      <c r="N128" s="38">
        <f t="shared" si="11"/>
        <v>0</v>
      </c>
      <c r="O128" s="39">
        <f t="shared" si="5"/>
        <v>0</v>
      </c>
    </row>
    <row r="129" spans="1:15" ht="15.75" customHeight="1" x14ac:dyDescent="0.3">
      <c r="A129" s="51"/>
      <c r="B129" s="51"/>
      <c r="C129" s="51"/>
      <c r="D129" s="51"/>
      <c r="E129" s="56"/>
      <c r="F129" s="47"/>
      <c r="G129" s="48"/>
      <c r="H129" s="45"/>
      <c r="I129" s="31">
        <f t="shared" si="1"/>
        <v>0</v>
      </c>
      <c r="J129" s="64"/>
      <c r="K129" s="59"/>
      <c r="L129" s="37">
        <f t="shared" si="9"/>
        <v>0</v>
      </c>
      <c r="M129" s="37">
        <f t="shared" si="10"/>
        <v>0</v>
      </c>
      <c r="N129" s="38">
        <f t="shared" si="11"/>
        <v>0</v>
      </c>
      <c r="O129" s="39">
        <f t="shared" si="5"/>
        <v>0</v>
      </c>
    </row>
    <row r="130" spans="1:15" ht="15.75" customHeight="1" x14ac:dyDescent="0.3">
      <c r="A130" s="51"/>
      <c r="B130" s="51"/>
      <c r="C130" s="51"/>
      <c r="D130" s="51"/>
      <c r="E130" s="46"/>
      <c r="F130" s="47"/>
      <c r="G130" s="48"/>
      <c r="H130" s="45"/>
      <c r="I130" s="31">
        <f t="shared" si="1"/>
        <v>0</v>
      </c>
      <c r="J130" s="64"/>
      <c r="K130" s="59"/>
      <c r="L130" s="37">
        <f t="shared" si="9"/>
        <v>0</v>
      </c>
      <c r="M130" s="37">
        <f t="shared" si="10"/>
        <v>0</v>
      </c>
      <c r="N130" s="38">
        <f t="shared" si="11"/>
        <v>0</v>
      </c>
      <c r="O130" s="39">
        <f t="shared" si="5"/>
        <v>0</v>
      </c>
    </row>
    <row r="131" spans="1:15" ht="15.75" customHeight="1" x14ac:dyDescent="0.3">
      <c r="A131" s="50"/>
      <c r="B131" s="50"/>
      <c r="C131" s="50"/>
      <c r="D131" s="50"/>
      <c r="E131" s="46"/>
      <c r="F131" s="47"/>
      <c r="G131" s="48"/>
      <c r="H131" s="45"/>
      <c r="I131" s="31">
        <f t="shared" si="1"/>
        <v>0</v>
      </c>
      <c r="J131" s="64"/>
      <c r="K131" s="59"/>
      <c r="L131" s="37">
        <f t="shared" si="9"/>
        <v>0</v>
      </c>
      <c r="M131" s="37">
        <f t="shared" si="10"/>
        <v>0</v>
      </c>
      <c r="N131" s="38">
        <f t="shared" si="11"/>
        <v>0</v>
      </c>
      <c r="O131" s="39">
        <f t="shared" si="5"/>
        <v>0</v>
      </c>
    </row>
    <row r="132" spans="1:15" ht="15.75" customHeight="1" x14ac:dyDescent="0.3">
      <c r="A132" s="50"/>
      <c r="B132" s="50"/>
      <c r="C132" s="50"/>
      <c r="D132" s="50"/>
      <c r="E132" s="46"/>
      <c r="F132" s="47"/>
      <c r="G132" s="48"/>
      <c r="H132" s="45"/>
      <c r="I132" s="31">
        <f t="shared" si="1"/>
        <v>0</v>
      </c>
      <c r="J132" s="64"/>
      <c r="K132" s="59"/>
      <c r="L132" s="37">
        <f t="shared" si="9"/>
        <v>0</v>
      </c>
      <c r="M132" s="37">
        <f t="shared" si="10"/>
        <v>0</v>
      </c>
      <c r="N132" s="38">
        <f t="shared" si="11"/>
        <v>0</v>
      </c>
      <c r="O132" s="39">
        <f t="shared" si="5"/>
        <v>0</v>
      </c>
    </row>
    <row r="133" spans="1:15" ht="15.75" customHeight="1" x14ac:dyDescent="0.3">
      <c r="A133" s="50"/>
      <c r="B133" s="50"/>
      <c r="C133" s="50"/>
      <c r="D133" s="50"/>
      <c r="E133" s="56"/>
      <c r="F133" s="47"/>
      <c r="G133" s="48"/>
      <c r="H133" s="45"/>
      <c r="I133" s="31">
        <f t="shared" si="1"/>
        <v>0</v>
      </c>
      <c r="J133" s="64"/>
      <c r="K133" s="59"/>
      <c r="L133" s="37">
        <f t="shared" si="9"/>
        <v>0</v>
      </c>
      <c r="M133" s="37">
        <f t="shared" si="10"/>
        <v>0</v>
      </c>
      <c r="N133" s="38">
        <f t="shared" si="11"/>
        <v>0</v>
      </c>
      <c r="O133" s="39">
        <f t="shared" si="5"/>
        <v>0</v>
      </c>
    </row>
    <row r="134" spans="1:15" ht="15.75" customHeight="1" x14ac:dyDescent="0.3">
      <c r="A134" s="50"/>
      <c r="B134" s="50"/>
      <c r="C134" s="50"/>
      <c r="D134" s="50"/>
      <c r="E134" s="56"/>
      <c r="F134" s="47"/>
      <c r="G134" s="48"/>
      <c r="H134" s="45"/>
      <c r="I134" s="31">
        <f t="shared" si="1"/>
        <v>0</v>
      </c>
      <c r="J134" s="64"/>
      <c r="K134" s="59"/>
      <c r="L134" s="37">
        <f t="shared" si="9"/>
        <v>0</v>
      </c>
      <c r="M134" s="37">
        <f t="shared" si="10"/>
        <v>0</v>
      </c>
      <c r="N134" s="38">
        <f t="shared" si="11"/>
        <v>0</v>
      </c>
      <c r="O134" s="39">
        <f t="shared" si="5"/>
        <v>0</v>
      </c>
    </row>
    <row r="135" spans="1:15" ht="15.75" customHeight="1" x14ac:dyDescent="0.3">
      <c r="A135" s="50"/>
      <c r="B135" s="50"/>
      <c r="C135" s="50"/>
      <c r="D135" s="50"/>
      <c r="E135" s="26" t="s">
        <v>77</v>
      </c>
      <c r="F135" s="27"/>
      <c r="G135" s="27"/>
      <c r="H135" s="28"/>
      <c r="I135" s="31">
        <f t="shared" si="1"/>
        <v>0</v>
      </c>
      <c r="J135" s="64"/>
      <c r="K135" s="59"/>
      <c r="L135" s="37">
        <f t="shared" si="9"/>
        <v>0</v>
      </c>
      <c r="M135" s="37">
        <f t="shared" si="10"/>
        <v>0</v>
      </c>
      <c r="N135" s="38">
        <f t="shared" si="11"/>
        <v>0</v>
      </c>
      <c r="O135" s="39">
        <f t="shared" si="5"/>
        <v>0</v>
      </c>
    </row>
    <row r="136" spans="1:15" ht="15.75" customHeight="1" x14ac:dyDescent="0.3">
      <c r="A136" s="50"/>
      <c r="B136" s="50"/>
      <c r="C136" s="50"/>
      <c r="D136" s="50"/>
      <c r="E136" s="46"/>
      <c r="F136" s="47"/>
      <c r="G136" s="48"/>
      <c r="H136" s="45"/>
      <c r="I136" s="31">
        <f t="shared" si="1"/>
        <v>0</v>
      </c>
      <c r="J136" s="64"/>
      <c r="K136" s="59"/>
      <c r="L136" s="37">
        <f t="shared" si="9"/>
        <v>0</v>
      </c>
      <c r="M136" s="37">
        <f t="shared" si="10"/>
        <v>0</v>
      </c>
      <c r="N136" s="38">
        <f t="shared" si="11"/>
        <v>0</v>
      </c>
      <c r="O136" s="39">
        <f t="shared" si="5"/>
        <v>0</v>
      </c>
    </row>
    <row r="137" spans="1:15" ht="15.75" customHeight="1" x14ac:dyDescent="0.3">
      <c r="A137" s="50"/>
      <c r="B137" s="50"/>
      <c r="C137" s="50"/>
      <c r="D137" s="50"/>
      <c r="E137" s="46"/>
      <c r="F137" s="47"/>
      <c r="G137" s="48"/>
      <c r="H137" s="45"/>
      <c r="I137" s="31">
        <f t="shared" si="1"/>
        <v>0</v>
      </c>
      <c r="J137" s="64"/>
      <c r="K137" s="59"/>
      <c r="L137" s="37">
        <f t="shared" si="9"/>
        <v>0</v>
      </c>
      <c r="M137" s="37">
        <f t="shared" si="10"/>
        <v>0</v>
      </c>
      <c r="N137" s="38">
        <f t="shared" si="11"/>
        <v>0</v>
      </c>
      <c r="O137" s="39">
        <f t="shared" si="5"/>
        <v>0</v>
      </c>
    </row>
    <row r="138" spans="1:15" ht="15.75" customHeight="1" x14ac:dyDescent="0.3">
      <c r="A138" s="50"/>
      <c r="B138" s="50"/>
      <c r="C138" s="50"/>
      <c r="D138" s="50"/>
      <c r="E138" s="46"/>
      <c r="F138" s="47"/>
      <c r="G138" s="48"/>
      <c r="H138" s="45"/>
      <c r="I138" s="31">
        <f t="shared" si="1"/>
        <v>0</v>
      </c>
      <c r="J138" s="64"/>
      <c r="K138" s="59"/>
      <c r="L138" s="37">
        <f t="shared" si="9"/>
        <v>0</v>
      </c>
      <c r="M138" s="37">
        <f t="shared" si="10"/>
        <v>0</v>
      </c>
      <c r="N138" s="38">
        <f t="shared" si="11"/>
        <v>0</v>
      </c>
      <c r="O138" s="39">
        <f t="shared" si="5"/>
        <v>0</v>
      </c>
    </row>
    <row r="139" spans="1:15" ht="15.75" customHeight="1" x14ac:dyDescent="0.3">
      <c r="A139" s="50"/>
      <c r="B139" s="50"/>
      <c r="C139" s="50"/>
      <c r="D139" s="50"/>
      <c r="E139" s="56"/>
      <c r="F139" s="47"/>
      <c r="G139" s="48"/>
      <c r="H139" s="45"/>
      <c r="I139" s="31">
        <f t="shared" si="1"/>
        <v>0</v>
      </c>
      <c r="J139" s="64"/>
      <c r="K139" s="59"/>
      <c r="L139" s="37">
        <f t="shared" si="9"/>
        <v>0</v>
      </c>
      <c r="M139" s="37">
        <f t="shared" si="10"/>
        <v>0</v>
      </c>
      <c r="N139" s="38">
        <f t="shared" si="11"/>
        <v>0</v>
      </c>
      <c r="O139" s="39">
        <f t="shared" si="5"/>
        <v>0</v>
      </c>
    </row>
    <row r="140" spans="1:15" ht="15.75" customHeight="1" x14ac:dyDescent="0.3">
      <c r="A140" s="50"/>
      <c r="B140" s="50"/>
      <c r="C140" s="50"/>
      <c r="D140" s="50"/>
      <c r="E140" s="56"/>
      <c r="F140" s="47"/>
      <c r="G140" s="48"/>
      <c r="H140" s="45"/>
      <c r="I140" s="31">
        <f t="shared" si="1"/>
        <v>0</v>
      </c>
      <c r="J140" s="64"/>
      <c r="K140" s="59"/>
      <c r="L140" s="37">
        <f t="shared" si="9"/>
        <v>0</v>
      </c>
      <c r="M140" s="37">
        <f t="shared" si="10"/>
        <v>0</v>
      </c>
      <c r="N140" s="38">
        <f t="shared" si="11"/>
        <v>0</v>
      </c>
      <c r="O140" s="39">
        <f t="shared" si="5"/>
        <v>0</v>
      </c>
    </row>
    <row r="141" spans="1:15" ht="15.75" customHeight="1" x14ac:dyDescent="0.3">
      <c r="A141" s="50"/>
      <c r="B141" s="50"/>
      <c r="C141" s="50"/>
      <c r="D141" s="50"/>
      <c r="E141" s="56"/>
      <c r="F141" s="47"/>
      <c r="G141" s="48"/>
      <c r="H141" s="45"/>
      <c r="I141" s="31">
        <f t="shared" si="1"/>
        <v>0</v>
      </c>
      <c r="J141" s="64"/>
      <c r="K141" s="59"/>
      <c r="L141" s="37">
        <f t="shared" si="9"/>
        <v>0</v>
      </c>
      <c r="M141" s="37">
        <f t="shared" si="10"/>
        <v>0</v>
      </c>
      <c r="N141" s="38">
        <f t="shared" si="11"/>
        <v>0</v>
      </c>
      <c r="O141" s="39">
        <f t="shared" si="5"/>
        <v>0</v>
      </c>
    </row>
    <row r="142" spans="1:15" ht="15.75" customHeight="1" x14ac:dyDescent="0.3">
      <c r="A142" s="50"/>
      <c r="B142" s="50"/>
      <c r="C142" s="50"/>
      <c r="D142" s="50"/>
      <c r="E142" s="56"/>
      <c r="F142" s="47"/>
      <c r="G142" s="48"/>
      <c r="H142" s="45"/>
      <c r="I142" s="31">
        <f t="shared" si="1"/>
        <v>0</v>
      </c>
      <c r="J142" s="64"/>
      <c r="K142" s="59"/>
      <c r="L142" s="37">
        <f t="shared" si="9"/>
        <v>0</v>
      </c>
      <c r="M142" s="37">
        <f t="shared" si="10"/>
        <v>0</v>
      </c>
      <c r="N142" s="38">
        <f t="shared" si="11"/>
        <v>0</v>
      </c>
      <c r="O142" s="39">
        <f t="shared" si="5"/>
        <v>0</v>
      </c>
    </row>
    <row r="143" spans="1:15" ht="15.75" customHeight="1" x14ac:dyDescent="0.3">
      <c r="A143" s="50"/>
      <c r="B143" s="50"/>
      <c r="C143" s="50"/>
      <c r="D143" s="50"/>
      <c r="E143" s="56"/>
      <c r="F143" s="47"/>
      <c r="G143" s="48"/>
      <c r="H143" s="45"/>
      <c r="I143" s="31">
        <f t="shared" si="1"/>
        <v>0</v>
      </c>
      <c r="J143" s="64"/>
      <c r="K143" s="59"/>
      <c r="L143" s="37">
        <f t="shared" si="9"/>
        <v>0</v>
      </c>
      <c r="M143" s="37">
        <f t="shared" si="10"/>
        <v>0</v>
      </c>
      <c r="N143" s="38">
        <f t="shared" si="11"/>
        <v>0</v>
      </c>
      <c r="O143" s="39">
        <f t="shared" si="5"/>
        <v>0</v>
      </c>
    </row>
    <row r="144" spans="1:15" ht="15.75" customHeight="1" x14ac:dyDescent="0.3">
      <c r="A144" s="50"/>
      <c r="B144" s="50"/>
      <c r="C144" s="50"/>
      <c r="D144" s="50"/>
      <c r="E144" s="56"/>
      <c r="F144" s="47"/>
      <c r="G144" s="48"/>
      <c r="H144" s="45"/>
      <c r="I144" s="31">
        <f t="shared" si="1"/>
        <v>0</v>
      </c>
      <c r="J144" s="64"/>
      <c r="K144" s="59"/>
      <c r="L144" s="37">
        <f t="shared" si="9"/>
        <v>0</v>
      </c>
      <c r="M144" s="37">
        <f t="shared" si="10"/>
        <v>0</v>
      </c>
      <c r="N144" s="38">
        <f t="shared" si="11"/>
        <v>0</v>
      </c>
      <c r="O144" s="39">
        <f t="shared" si="5"/>
        <v>0</v>
      </c>
    </row>
    <row r="145" spans="1:15" ht="15.75" customHeight="1" x14ac:dyDescent="0.3">
      <c r="A145" s="50"/>
      <c r="B145" s="50"/>
      <c r="C145" s="50"/>
      <c r="D145" s="50"/>
      <c r="E145" s="56"/>
      <c r="F145" s="47"/>
      <c r="G145" s="48"/>
      <c r="H145" s="45"/>
      <c r="I145" s="31">
        <f t="shared" si="1"/>
        <v>0</v>
      </c>
      <c r="J145" s="64"/>
      <c r="K145" s="59"/>
      <c r="L145" s="37">
        <f t="shared" si="9"/>
        <v>0</v>
      </c>
      <c r="M145" s="37">
        <f t="shared" si="10"/>
        <v>0</v>
      </c>
      <c r="N145" s="38">
        <f t="shared" si="11"/>
        <v>0</v>
      </c>
      <c r="O145" s="39">
        <f t="shared" si="5"/>
        <v>0</v>
      </c>
    </row>
    <row r="146" spans="1:15" ht="15.75" customHeight="1" x14ac:dyDescent="0.3">
      <c r="A146" s="50"/>
      <c r="B146" s="50"/>
      <c r="C146" s="50"/>
      <c r="D146" s="50"/>
      <c r="E146" s="46"/>
      <c r="F146" s="47"/>
      <c r="G146" s="48"/>
      <c r="H146" s="45"/>
      <c r="I146" s="31">
        <f t="shared" si="1"/>
        <v>0</v>
      </c>
      <c r="J146" s="64"/>
      <c r="K146" s="59"/>
      <c r="L146" s="37">
        <f t="shared" si="9"/>
        <v>0</v>
      </c>
      <c r="M146" s="37">
        <f t="shared" si="10"/>
        <v>0</v>
      </c>
      <c r="N146" s="38">
        <f t="shared" si="11"/>
        <v>0</v>
      </c>
      <c r="O146" s="39">
        <f t="shared" si="5"/>
        <v>0</v>
      </c>
    </row>
    <row r="147" spans="1:15" ht="15.75" customHeight="1" x14ac:dyDescent="0.3">
      <c r="A147" s="50"/>
      <c r="B147" s="50"/>
      <c r="C147" s="50"/>
      <c r="D147" s="50"/>
      <c r="E147" s="46"/>
      <c r="F147" s="47"/>
      <c r="G147" s="48"/>
      <c r="H147" s="45"/>
      <c r="I147" s="31">
        <f t="shared" si="1"/>
        <v>0</v>
      </c>
      <c r="J147" s="64"/>
      <c r="K147" s="59"/>
      <c r="L147" s="37">
        <f t="shared" si="9"/>
        <v>0</v>
      </c>
      <c r="M147" s="37">
        <f t="shared" si="10"/>
        <v>0</v>
      </c>
      <c r="N147" s="38">
        <f t="shared" si="11"/>
        <v>0</v>
      </c>
      <c r="O147" s="39">
        <f t="shared" si="5"/>
        <v>0</v>
      </c>
    </row>
    <row r="148" spans="1:15" ht="15.75" customHeight="1" x14ac:dyDescent="0.3">
      <c r="A148" s="50"/>
      <c r="B148" s="50"/>
      <c r="C148" s="50"/>
      <c r="D148" s="50"/>
      <c r="E148" s="46"/>
      <c r="F148" s="47"/>
      <c r="G148" s="48"/>
      <c r="H148" s="45"/>
      <c r="I148" s="31">
        <f t="shared" si="1"/>
        <v>0</v>
      </c>
      <c r="J148" s="64"/>
      <c r="K148" s="59"/>
      <c r="L148" s="37">
        <f t="shared" si="9"/>
        <v>0</v>
      </c>
      <c r="M148" s="37">
        <f t="shared" si="10"/>
        <v>0</v>
      </c>
      <c r="N148" s="38">
        <f t="shared" si="11"/>
        <v>0</v>
      </c>
      <c r="O148" s="39">
        <f t="shared" si="5"/>
        <v>0</v>
      </c>
    </row>
    <row r="149" spans="1:15" ht="15.75" customHeight="1" x14ac:dyDescent="0.3">
      <c r="A149" s="50"/>
      <c r="B149" s="50"/>
      <c r="C149" s="50"/>
      <c r="D149" s="50"/>
      <c r="E149" s="56"/>
      <c r="F149" s="47"/>
      <c r="G149" s="48"/>
      <c r="H149" s="45"/>
      <c r="I149" s="31">
        <f t="shared" si="1"/>
        <v>0</v>
      </c>
      <c r="J149" s="64"/>
      <c r="K149" s="59"/>
      <c r="L149" s="37">
        <f t="shared" si="9"/>
        <v>0</v>
      </c>
      <c r="M149" s="37">
        <f t="shared" si="10"/>
        <v>0</v>
      </c>
      <c r="N149" s="38">
        <f t="shared" si="11"/>
        <v>0</v>
      </c>
      <c r="O149" s="39">
        <f t="shared" si="5"/>
        <v>0</v>
      </c>
    </row>
    <row r="150" spans="1:15" ht="15.75" customHeight="1" x14ac:dyDescent="0.3">
      <c r="A150" s="50"/>
      <c r="B150" s="50"/>
      <c r="C150" s="50"/>
      <c r="D150" s="50"/>
      <c r="E150" s="56"/>
      <c r="F150" s="47"/>
      <c r="G150" s="48"/>
      <c r="H150" s="45"/>
      <c r="I150" s="31">
        <f t="shared" si="1"/>
        <v>0</v>
      </c>
      <c r="J150" s="64"/>
      <c r="K150" s="59"/>
      <c r="L150" s="37">
        <f t="shared" si="9"/>
        <v>0</v>
      </c>
      <c r="M150" s="37">
        <f t="shared" si="10"/>
        <v>0</v>
      </c>
      <c r="N150" s="38">
        <f t="shared" si="11"/>
        <v>0</v>
      </c>
      <c r="O150" s="39">
        <f t="shared" si="5"/>
        <v>0</v>
      </c>
    </row>
    <row r="151" spans="1:15" ht="15.75" customHeight="1" x14ac:dyDescent="0.3">
      <c r="A151" s="50"/>
      <c r="B151" s="50"/>
      <c r="C151" s="50"/>
      <c r="D151" s="50"/>
      <c r="E151" s="46"/>
      <c r="F151" s="47"/>
      <c r="G151" s="48"/>
      <c r="H151" s="45"/>
      <c r="I151" s="31">
        <f t="shared" si="1"/>
        <v>0</v>
      </c>
      <c r="J151" s="64"/>
      <c r="K151" s="59"/>
      <c r="L151" s="37">
        <f t="shared" si="9"/>
        <v>0</v>
      </c>
      <c r="M151" s="37">
        <f t="shared" si="10"/>
        <v>0</v>
      </c>
      <c r="N151" s="38">
        <f t="shared" si="11"/>
        <v>0</v>
      </c>
      <c r="O151" s="39">
        <f t="shared" si="5"/>
        <v>0</v>
      </c>
    </row>
    <row r="152" spans="1:15" ht="15.75" customHeight="1" x14ac:dyDescent="0.3">
      <c r="A152" s="50"/>
      <c r="B152" s="50"/>
      <c r="C152" s="50"/>
      <c r="D152" s="50"/>
      <c r="E152" s="46"/>
      <c r="F152" s="47"/>
      <c r="G152" s="48"/>
      <c r="H152" s="45"/>
      <c r="I152" s="31">
        <f t="shared" si="1"/>
        <v>0</v>
      </c>
      <c r="J152" s="64"/>
      <c r="K152" s="59"/>
      <c r="L152" s="37">
        <f t="shared" si="9"/>
        <v>0</v>
      </c>
      <c r="M152" s="37">
        <f t="shared" si="10"/>
        <v>0</v>
      </c>
      <c r="N152" s="38">
        <f t="shared" si="11"/>
        <v>0</v>
      </c>
      <c r="O152" s="39">
        <f t="shared" si="5"/>
        <v>0</v>
      </c>
    </row>
    <row r="153" spans="1:15" ht="15.75" customHeight="1" x14ac:dyDescent="0.3">
      <c r="A153" s="50"/>
      <c r="B153" s="50"/>
      <c r="C153" s="50"/>
      <c r="D153" s="50"/>
      <c r="E153" s="46"/>
      <c r="F153" s="47"/>
      <c r="G153" s="48"/>
      <c r="H153" s="45"/>
      <c r="I153" s="31">
        <f t="shared" si="1"/>
        <v>0</v>
      </c>
      <c r="J153" s="64"/>
      <c r="K153" s="59"/>
      <c r="L153" s="37">
        <f t="shared" si="9"/>
        <v>0</v>
      </c>
      <c r="M153" s="37">
        <f t="shared" si="10"/>
        <v>0</v>
      </c>
      <c r="N153" s="38">
        <f t="shared" si="11"/>
        <v>0</v>
      </c>
      <c r="O153" s="39">
        <f t="shared" si="5"/>
        <v>0</v>
      </c>
    </row>
    <row r="154" spans="1:15" ht="15.75" customHeight="1" x14ac:dyDescent="0.3">
      <c r="A154" s="50"/>
      <c r="B154" s="50"/>
      <c r="C154" s="50"/>
      <c r="D154" s="50"/>
      <c r="E154" s="56"/>
      <c r="F154" s="47"/>
      <c r="G154" s="48"/>
      <c r="H154" s="45"/>
      <c r="I154" s="31">
        <f t="shared" si="1"/>
        <v>0</v>
      </c>
      <c r="J154" s="64"/>
      <c r="K154" s="59"/>
      <c r="L154" s="37">
        <f t="shared" si="9"/>
        <v>0</v>
      </c>
      <c r="M154" s="37">
        <f t="shared" si="10"/>
        <v>0</v>
      </c>
      <c r="N154" s="38">
        <f t="shared" si="11"/>
        <v>0</v>
      </c>
      <c r="O154" s="39">
        <f t="shared" si="5"/>
        <v>0</v>
      </c>
    </row>
    <row r="155" spans="1:15" ht="15.75" customHeight="1" x14ac:dyDescent="0.3">
      <c r="A155" s="50"/>
      <c r="B155" s="50"/>
      <c r="C155" s="50"/>
      <c r="D155" s="50"/>
      <c r="E155" s="56"/>
      <c r="F155" s="47"/>
      <c r="G155" s="48"/>
      <c r="H155" s="45"/>
      <c r="I155" s="31">
        <f t="shared" si="1"/>
        <v>0</v>
      </c>
      <c r="J155" s="64"/>
      <c r="K155" s="59"/>
      <c r="L155" s="37">
        <f t="shared" si="9"/>
        <v>0</v>
      </c>
      <c r="M155" s="37">
        <f t="shared" si="10"/>
        <v>0</v>
      </c>
      <c r="N155" s="38">
        <f t="shared" si="11"/>
        <v>0</v>
      </c>
      <c r="O155" s="39">
        <f t="shared" si="5"/>
        <v>0</v>
      </c>
    </row>
    <row r="156" spans="1:15" ht="15.75" customHeight="1" x14ac:dyDescent="0.3">
      <c r="A156" s="50"/>
      <c r="B156" s="50"/>
      <c r="C156" s="50"/>
      <c r="D156" s="50"/>
      <c r="E156" s="26" t="s">
        <v>79</v>
      </c>
      <c r="F156" s="27"/>
      <c r="G156" s="27"/>
      <c r="H156" s="28"/>
      <c r="I156" s="31">
        <f t="shared" si="1"/>
        <v>0</v>
      </c>
      <c r="J156" s="64"/>
      <c r="K156" s="59"/>
      <c r="L156" s="37">
        <f t="shared" si="9"/>
        <v>0</v>
      </c>
      <c r="M156" s="37">
        <f t="shared" si="10"/>
        <v>0</v>
      </c>
      <c r="N156" s="38">
        <f t="shared" si="11"/>
        <v>0</v>
      </c>
      <c r="O156" s="39">
        <f t="shared" si="5"/>
        <v>0</v>
      </c>
    </row>
    <row r="157" spans="1:15" ht="15.75" customHeight="1" x14ac:dyDescent="0.3">
      <c r="A157" s="50"/>
      <c r="B157" s="50"/>
      <c r="C157" s="50"/>
      <c r="D157" s="50"/>
      <c r="E157" s="46"/>
      <c r="F157" s="47"/>
      <c r="G157" s="48"/>
      <c r="H157" s="45"/>
      <c r="I157" s="31">
        <f t="shared" si="1"/>
        <v>0</v>
      </c>
      <c r="J157" s="64"/>
      <c r="K157" s="59"/>
      <c r="L157" s="37">
        <f t="shared" si="9"/>
        <v>0</v>
      </c>
      <c r="M157" s="37">
        <f t="shared" si="10"/>
        <v>0</v>
      </c>
      <c r="N157" s="38">
        <f t="shared" si="11"/>
        <v>0</v>
      </c>
      <c r="O157" s="39">
        <f t="shared" si="5"/>
        <v>0</v>
      </c>
    </row>
    <row r="158" spans="1:15" ht="15.75" customHeight="1" x14ac:dyDescent="0.3">
      <c r="A158" s="50"/>
      <c r="B158" s="50"/>
      <c r="C158" s="50"/>
      <c r="D158" s="50"/>
      <c r="E158" s="56"/>
      <c r="F158" s="47"/>
      <c r="G158" s="48"/>
      <c r="H158" s="45"/>
      <c r="I158" s="31">
        <f t="shared" si="1"/>
        <v>0</v>
      </c>
      <c r="J158" s="64"/>
      <c r="K158" s="59"/>
      <c r="L158" s="37">
        <f t="shared" si="9"/>
        <v>0</v>
      </c>
      <c r="M158" s="37">
        <f t="shared" si="10"/>
        <v>0</v>
      </c>
      <c r="N158" s="38">
        <f t="shared" si="11"/>
        <v>0</v>
      </c>
      <c r="O158" s="39">
        <f t="shared" si="5"/>
        <v>0</v>
      </c>
    </row>
    <row r="159" spans="1:15" ht="15.75" customHeight="1" x14ac:dyDescent="0.3">
      <c r="A159" s="50"/>
      <c r="B159" s="50"/>
      <c r="C159" s="50"/>
      <c r="D159" s="50"/>
      <c r="E159" s="46"/>
      <c r="F159" s="47"/>
      <c r="G159" s="48"/>
      <c r="H159" s="45"/>
      <c r="I159" s="31">
        <f t="shared" si="1"/>
        <v>0</v>
      </c>
      <c r="J159" s="64"/>
      <c r="K159" s="59"/>
      <c r="L159" s="37">
        <f t="shared" si="9"/>
        <v>0</v>
      </c>
      <c r="M159" s="37">
        <f t="shared" si="10"/>
        <v>0</v>
      </c>
      <c r="N159" s="38">
        <f t="shared" si="11"/>
        <v>0</v>
      </c>
      <c r="O159" s="39">
        <f t="shared" si="5"/>
        <v>0</v>
      </c>
    </row>
    <row r="160" spans="1:15" ht="15.75" customHeight="1" x14ac:dyDescent="0.3">
      <c r="A160" s="50"/>
      <c r="B160" s="50"/>
      <c r="C160" s="50"/>
      <c r="D160" s="50"/>
      <c r="E160" s="46"/>
      <c r="F160" s="47"/>
      <c r="G160" s="48"/>
      <c r="H160" s="45"/>
      <c r="I160" s="31">
        <f t="shared" si="1"/>
        <v>0</v>
      </c>
      <c r="J160" s="64"/>
      <c r="K160" s="59"/>
      <c r="L160" s="37">
        <f t="shared" si="9"/>
        <v>0</v>
      </c>
      <c r="M160" s="37">
        <f t="shared" si="10"/>
        <v>0</v>
      </c>
      <c r="N160" s="38">
        <f t="shared" si="11"/>
        <v>0</v>
      </c>
      <c r="O160" s="39">
        <f t="shared" si="5"/>
        <v>0</v>
      </c>
    </row>
    <row r="161" spans="1:15" ht="15.75" customHeight="1" x14ac:dyDescent="0.3">
      <c r="A161" s="50"/>
      <c r="B161" s="50"/>
      <c r="C161" s="50"/>
      <c r="D161" s="50"/>
      <c r="E161" s="46"/>
      <c r="F161" s="47"/>
      <c r="G161" s="48"/>
      <c r="H161" s="45"/>
      <c r="I161" s="31">
        <f t="shared" si="1"/>
        <v>0</v>
      </c>
      <c r="J161" s="64"/>
      <c r="K161" s="59"/>
      <c r="L161" s="37">
        <f t="shared" si="9"/>
        <v>0</v>
      </c>
      <c r="M161" s="37">
        <f t="shared" si="10"/>
        <v>0</v>
      </c>
      <c r="N161" s="38">
        <f t="shared" si="11"/>
        <v>0</v>
      </c>
      <c r="O161" s="39">
        <f t="shared" si="5"/>
        <v>0</v>
      </c>
    </row>
    <row r="162" spans="1:15" ht="15.75" customHeight="1" x14ac:dyDescent="0.3">
      <c r="A162" s="50"/>
      <c r="B162" s="50"/>
      <c r="C162" s="50"/>
      <c r="D162" s="50"/>
      <c r="E162" s="26" t="s">
        <v>80</v>
      </c>
      <c r="F162" s="67"/>
      <c r="G162" s="67"/>
      <c r="H162" s="28"/>
      <c r="I162" s="31">
        <f t="shared" si="1"/>
        <v>0</v>
      </c>
      <c r="J162" s="64"/>
      <c r="K162" s="59"/>
      <c r="L162" s="37">
        <f t="shared" si="9"/>
        <v>0</v>
      </c>
      <c r="M162" s="37">
        <f t="shared" si="10"/>
        <v>0</v>
      </c>
      <c r="N162" s="38">
        <f t="shared" si="11"/>
        <v>0</v>
      </c>
      <c r="O162" s="39">
        <f t="shared" si="5"/>
        <v>0</v>
      </c>
    </row>
    <row r="163" spans="1:15" ht="15.75" customHeight="1" x14ac:dyDescent="0.3">
      <c r="A163" s="50"/>
      <c r="B163" s="50"/>
      <c r="C163" s="50"/>
      <c r="D163" s="50"/>
      <c r="E163" s="46"/>
      <c r="F163" s="47"/>
      <c r="G163" s="48"/>
      <c r="H163" s="45"/>
      <c r="I163" s="31">
        <f t="shared" si="1"/>
        <v>0</v>
      </c>
      <c r="J163" s="64"/>
      <c r="K163" s="59"/>
      <c r="L163" s="37">
        <f t="shared" si="9"/>
        <v>0</v>
      </c>
      <c r="M163" s="37">
        <f t="shared" si="10"/>
        <v>0</v>
      </c>
      <c r="N163" s="38">
        <f t="shared" si="11"/>
        <v>0</v>
      </c>
      <c r="O163" s="39">
        <f t="shared" si="5"/>
        <v>0</v>
      </c>
    </row>
    <row r="164" spans="1:15" ht="15.75" customHeight="1" x14ac:dyDescent="0.3">
      <c r="A164" s="50"/>
      <c r="B164" s="50"/>
      <c r="C164" s="50"/>
      <c r="D164" s="50"/>
      <c r="E164" s="56"/>
      <c r="F164" s="47"/>
      <c r="G164" s="48"/>
      <c r="H164" s="45"/>
      <c r="I164" s="31">
        <f t="shared" si="1"/>
        <v>0</v>
      </c>
      <c r="J164" s="64"/>
      <c r="K164" s="59"/>
      <c r="L164" s="37">
        <f t="shared" si="9"/>
        <v>0</v>
      </c>
      <c r="M164" s="37">
        <f t="shared" si="10"/>
        <v>0</v>
      </c>
      <c r="N164" s="38">
        <f t="shared" si="11"/>
        <v>0</v>
      </c>
      <c r="O164" s="39">
        <f t="shared" si="5"/>
        <v>0</v>
      </c>
    </row>
    <row r="165" spans="1:15" ht="15.75" customHeight="1" x14ac:dyDescent="0.3">
      <c r="A165" s="50"/>
      <c r="B165" s="50"/>
      <c r="C165" s="50"/>
      <c r="D165" s="50"/>
      <c r="E165" s="46"/>
      <c r="F165" s="47"/>
      <c r="G165" s="48"/>
      <c r="H165" s="45"/>
      <c r="I165" s="31">
        <f t="shared" si="1"/>
        <v>0</v>
      </c>
      <c r="J165" s="64"/>
      <c r="K165" s="59"/>
      <c r="L165" s="37">
        <f t="shared" si="9"/>
        <v>0</v>
      </c>
      <c r="M165" s="37">
        <f t="shared" si="10"/>
        <v>0</v>
      </c>
      <c r="N165" s="38">
        <f t="shared" si="11"/>
        <v>0</v>
      </c>
      <c r="O165" s="39">
        <f t="shared" si="5"/>
        <v>0</v>
      </c>
    </row>
    <row r="166" spans="1:15" ht="15.75" customHeight="1" x14ac:dyDescent="0.3">
      <c r="A166" s="50"/>
      <c r="B166" s="50"/>
      <c r="C166" s="50"/>
      <c r="D166" s="50"/>
      <c r="E166" s="46"/>
      <c r="F166" s="48"/>
      <c r="G166" s="48"/>
      <c r="H166" s="59"/>
      <c r="I166" s="31">
        <f t="shared" si="1"/>
        <v>0</v>
      </c>
      <c r="J166" s="68"/>
      <c r="K166" s="40"/>
      <c r="L166" s="69">
        <f t="shared" si="9"/>
        <v>0</v>
      </c>
      <c r="M166" s="69">
        <f t="shared" si="10"/>
        <v>0</v>
      </c>
      <c r="N166" s="70">
        <f t="shared" si="11"/>
        <v>0</v>
      </c>
      <c r="O166" s="39">
        <f t="shared" si="5"/>
        <v>0</v>
      </c>
    </row>
    <row r="167" spans="1:15" ht="15.75" customHeight="1" x14ac:dyDescent="0.3">
      <c r="A167" s="50"/>
      <c r="B167" s="50"/>
      <c r="C167" s="50"/>
      <c r="D167" s="50"/>
      <c r="E167" s="46"/>
      <c r="F167" s="48"/>
      <c r="G167" s="48"/>
      <c r="H167" s="59"/>
      <c r="I167" s="31">
        <f t="shared" si="1"/>
        <v>0</v>
      </c>
      <c r="J167" s="68"/>
      <c r="K167" s="40"/>
      <c r="L167" s="69">
        <f t="shared" si="9"/>
        <v>0</v>
      </c>
      <c r="M167" s="69">
        <f t="shared" si="10"/>
        <v>0</v>
      </c>
      <c r="N167" s="70">
        <f t="shared" si="11"/>
        <v>0</v>
      </c>
      <c r="O167" s="39">
        <f t="shared" si="5"/>
        <v>0</v>
      </c>
    </row>
    <row r="168" spans="1:15" ht="15.75" customHeight="1" x14ac:dyDescent="0.3">
      <c r="A168" s="50"/>
      <c r="B168" s="50"/>
      <c r="C168" s="50"/>
      <c r="D168" s="50"/>
      <c r="E168" s="26" t="s">
        <v>81</v>
      </c>
      <c r="F168" s="67"/>
      <c r="G168" s="67"/>
      <c r="H168" s="28"/>
      <c r="I168" s="31">
        <f t="shared" si="1"/>
        <v>0</v>
      </c>
      <c r="J168" s="68"/>
      <c r="K168" s="40"/>
      <c r="L168" s="69">
        <f t="shared" si="9"/>
        <v>0</v>
      </c>
      <c r="M168" s="69">
        <f t="shared" si="10"/>
        <v>0</v>
      </c>
      <c r="N168" s="70">
        <f t="shared" si="11"/>
        <v>0</v>
      </c>
      <c r="O168" s="39">
        <f t="shared" si="5"/>
        <v>0</v>
      </c>
    </row>
    <row r="169" spans="1:15" ht="15.75" customHeight="1" x14ac:dyDescent="0.3">
      <c r="A169" s="50"/>
      <c r="B169" s="50"/>
      <c r="C169" s="50"/>
      <c r="D169" s="50"/>
      <c r="E169" s="46"/>
      <c r="F169" s="48"/>
      <c r="G169" s="48"/>
      <c r="H169" s="59"/>
      <c r="I169" s="31">
        <f t="shared" si="1"/>
        <v>0</v>
      </c>
      <c r="J169" s="68"/>
      <c r="K169" s="40"/>
      <c r="L169" s="69">
        <f t="shared" si="9"/>
        <v>0</v>
      </c>
      <c r="M169" s="69">
        <f t="shared" si="10"/>
        <v>0</v>
      </c>
      <c r="N169" s="70">
        <f t="shared" si="11"/>
        <v>0</v>
      </c>
      <c r="O169" s="39">
        <f t="shared" si="5"/>
        <v>0</v>
      </c>
    </row>
    <row r="170" spans="1:15" ht="15.75" customHeight="1" x14ac:dyDescent="0.3">
      <c r="A170" s="50"/>
      <c r="B170" s="50"/>
      <c r="C170" s="50"/>
      <c r="D170" s="50"/>
      <c r="E170" s="56"/>
      <c r="F170" s="71"/>
      <c r="G170" s="71"/>
      <c r="H170" s="59"/>
      <c r="I170" s="31">
        <f t="shared" si="1"/>
        <v>0</v>
      </c>
      <c r="J170" s="68"/>
      <c r="K170" s="40"/>
      <c r="L170" s="69">
        <f t="shared" si="9"/>
        <v>0</v>
      </c>
      <c r="M170" s="69">
        <f t="shared" si="10"/>
        <v>0</v>
      </c>
      <c r="N170" s="70">
        <f t="shared" si="11"/>
        <v>0</v>
      </c>
      <c r="O170" s="39">
        <f t="shared" si="5"/>
        <v>0</v>
      </c>
    </row>
    <row r="171" spans="1:15" ht="15.75" customHeight="1" x14ac:dyDescent="0.3">
      <c r="A171" s="50"/>
      <c r="B171" s="50"/>
      <c r="C171" s="50"/>
      <c r="D171" s="50"/>
      <c r="E171" s="46"/>
      <c r="F171" s="71"/>
      <c r="G171" s="71"/>
      <c r="H171" s="59"/>
      <c r="I171" s="31">
        <f t="shared" si="1"/>
        <v>0</v>
      </c>
      <c r="J171" s="68"/>
      <c r="K171" s="40"/>
      <c r="L171" s="69">
        <f t="shared" si="9"/>
        <v>0</v>
      </c>
      <c r="M171" s="69">
        <f t="shared" si="10"/>
        <v>0</v>
      </c>
      <c r="N171" s="70">
        <f t="shared" si="11"/>
        <v>0</v>
      </c>
      <c r="O171" s="39">
        <f t="shared" si="5"/>
        <v>0</v>
      </c>
    </row>
    <row r="172" spans="1:15" ht="15.75" customHeight="1" x14ac:dyDescent="0.3">
      <c r="A172" s="50"/>
      <c r="B172" s="50"/>
      <c r="C172" s="50"/>
      <c r="D172" s="50"/>
      <c r="E172" s="46"/>
      <c r="F172" s="71"/>
      <c r="G172" s="71"/>
      <c r="H172" s="59"/>
      <c r="I172" s="31">
        <f t="shared" si="1"/>
        <v>0</v>
      </c>
      <c r="J172" s="68"/>
      <c r="K172" s="40"/>
      <c r="L172" s="69">
        <f t="shared" si="9"/>
        <v>0</v>
      </c>
      <c r="M172" s="69">
        <f t="shared" si="10"/>
        <v>0</v>
      </c>
      <c r="N172" s="70">
        <f t="shared" si="11"/>
        <v>0</v>
      </c>
      <c r="O172" s="39">
        <f t="shared" si="5"/>
        <v>0</v>
      </c>
    </row>
    <row r="173" spans="1:15" ht="15.75" customHeight="1" x14ac:dyDescent="0.3">
      <c r="A173" s="50"/>
      <c r="B173" s="50"/>
      <c r="C173" s="50"/>
      <c r="D173" s="50"/>
      <c r="E173" s="46"/>
      <c r="F173" s="68"/>
      <c r="G173" s="68"/>
      <c r="H173" s="72"/>
      <c r="I173" s="31">
        <f t="shared" si="1"/>
        <v>0</v>
      </c>
      <c r="J173" s="68"/>
      <c r="K173" s="40"/>
      <c r="L173" s="69">
        <f t="shared" si="9"/>
        <v>0</v>
      </c>
      <c r="M173" s="69">
        <f t="shared" si="10"/>
        <v>0</v>
      </c>
      <c r="N173" s="70">
        <f t="shared" si="11"/>
        <v>0</v>
      </c>
      <c r="O173" s="39">
        <f t="shared" si="5"/>
        <v>0</v>
      </c>
    </row>
    <row r="174" spans="1:15" ht="15.75" customHeight="1" x14ac:dyDescent="0.3">
      <c r="A174" s="50"/>
      <c r="B174" s="50"/>
      <c r="C174" s="50"/>
      <c r="D174" s="50"/>
      <c r="E174" s="46"/>
      <c r="F174" s="68"/>
      <c r="G174" s="68"/>
      <c r="H174" s="72"/>
      <c r="I174" s="31">
        <f t="shared" si="1"/>
        <v>0</v>
      </c>
      <c r="J174" s="68"/>
      <c r="K174" s="40"/>
      <c r="L174" s="69">
        <f t="shared" si="9"/>
        <v>0</v>
      </c>
      <c r="M174" s="69">
        <f t="shared" si="10"/>
        <v>0</v>
      </c>
      <c r="N174" s="70">
        <f t="shared" si="11"/>
        <v>0</v>
      </c>
      <c r="O174" s="39">
        <f t="shared" si="5"/>
        <v>0</v>
      </c>
    </row>
    <row r="175" spans="1:15" ht="15.75" customHeight="1" x14ac:dyDescent="0.3">
      <c r="A175" s="50"/>
      <c r="B175" s="50"/>
      <c r="C175" s="50"/>
      <c r="D175" s="50"/>
      <c r="E175" s="56"/>
      <c r="F175" s="68"/>
      <c r="G175" s="68"/>
      <c r="H175" s="72"/>
      <c r="I175" s="31">
        <f t="shared" si="1"/>
        <v>0</v>
      </c>
      <c r="J175" s="68"/>
      <c r="K175" s="40"/>
      <c r="L175" s="69">
        <f t="shared" si="9"/>
        <v>0</v>
      </c>
      <c r="M175" s="69">
        <f t="shared" si="10"/>
        <v>0</v>
      </c>
      <c r="N175" s="70">
        <f t="shared" si="11"/>
        <v>0</v>
      </c>
      <c r="O175" s="39">
        <f t="shared" si="5"/>
        <v>0</v>
      </c>
    </row>
    <row r="176" spans="1:15" ht="15.75" customHeight="1" x14ac:dyDescent="0.3">
      <c r="A176" s="50"/>
      <c r="B176" s="50"/>
      <c r="C176" s="50"/>
      <c r="D176" s="50"/>
      <c r="E176" s="46"/>
      <c r="F176" s="68"/>
      <c r="G176" s="68"/>
      <c r="H176" s="72"/>
      <c r="I176" s="31">
        <f t="shared" si="1"/>
        <v>0</v>
      </c>
      <c r="J176" s="68"/>
      <c r="K176" s="40"/>
      <c r="L176" s="69">
        <f t="shared" si="9"/>
        <v>0</v>
      </c>
      <c r="M176" s="69">
        <f t="shared" si="10"/>
        <v>0</v>
      </c>
      <c r="N176" s="70">
        <f t="shared" si="11"/>
        <v>0</v>
      </c>
      <c r="O176" s="39">
        <f t="shared" si="5"/>
        <v>0</v>
      </c>
    </row>
    <row r="177" spans="1:15" ht="15.75" customHeight="1" x14ac:dyDescent="0.3">
      <c r="A177" s="50"/>
      <c r="B177" s="50"/>
      <c r="C177" s="50"/>
      <c r="D177" s="50"/>
      <c r="E177" s="46"/>
      <c r="F177" s="68"/>
      <c r="G177" s="68"/>
      <c r="H177" s="72"/>
      <c r="I177" s="31">
        <f t="shared" si="1"/>
        <v>0</v>
      </c>
      <c r="J177" s="68"/>
      <c r="K177" s="40"/>
      <c r="L177" s="69">
        <f t="shared" si="9"/>
        <v>0</v>
      </c>
      <c r="M177" s="69">
        <f t="shared" si="10"/>
        <v>0</v>
      </c>
      <c r="N177" s="70">
        <f t="shared" si="11"/>
        <v>0</v>
      </c>
      <c r="O177" s="39">
        <f t="shared" si="5"/>
        <v>0</v>
      </c>
    </row>
    <row r="178" spans="1:15" ht="15.75" customHeight="1" x14ac:dyDescent="0.3">
      <c r="A178" s="50"/>
      <c r="B178" s="50"/>
      <c r="C178" s="50"/>
      <c r="D178" s="50"/>
      <c r="E178" s="46"/>
      <c r="F178" s="68"/>
      <c r="G178" s="68"/>
      <c r="H178" s="72"/>
      <c r="I178" s="31">
        <f t="shared" si="1"/>
        <v>0</v>
      </c>
      <c r="J178" s="68"/>
      <c r="K178" s="40"/>
      <c r="L178" s="69">
        <f t="shared" si="9"/>
        <v>0</v>
      </c>
      <c r="M178" s="69">
        <f t="shared" si="10"/>
        <v>0</v>
      </c>
      <c r="N178" s="70">
        <f t="shared" si="11"/>
        <v>0</v>
      </c>
      <c r="O178" s="39">
        <f t="shared" si="5"/>
        <v>0</v>
      </c>
    </row>
    <row r="179" spans="1:15" ht="15.75" customHeight="1" x14ac:dyDescent="0.3">
      <c r="A179" s="50"/>
      <c r="B179" s="50"/>
      <c r="C179" s="50"/>
      <c r="D179" s="50"/>
      <c r="E179" s="46"/>
      <c r="F179" s="68"/>
      <c r="G179" s="68"/>
      <c r="H179" s="72"/>
      <c r="I179" s="31">
        <f t="shared" si="1"/>
        <v>0</v>
      </c>
      <c r="J179" s="68"/>
      <c r="K179" s="40"/>
      <c r="L179" s="69">
        <f t="shared" si="9"/>
        <v>0</v>
      </c>
      <c r="M179" s="69">
        <f t="shared" si="10"/>
        <v>0</v>
      </c>
      <c r="N179" s="70">
        <f t="shared" si="11"/>
        <v>0</v>
      </c>
      <c r="O179" s="39">
        <f t="shared" si="5"/>
        <v>0</v>
      </c>
    </row>
    <row r="180" spans="1:15" ht="15.75" customHeight="1" x14ac:dyDescent="0.3">
      <c r="A180" s="50"/>
      <c r="B180" s="50"/>
      <c r="C180" s="50"/>
      <c r="D180" s="50"/>
      <c r="E180" s="56"/>
      <c r="F180" s="68"/>
      <c r="G180" s="68"/>
      <c r="H180" s="72"/>
      <c r="I180" s="31">
        <f t="shared" si="1"/>
        <v>0</v>
      </c>
      <c r="J180" s="68"/>
      <c r="K180" s="40"/>
      <c r="L180" s="69">
        <f t="shared" si="9"/>
        <v>0</v>
      </c>
      <c r="M180" s="69">
        <f t="shared" si="10"/>
        <v>0</v>
      </c>
      <c r="N180" s="70">
        <f t="shared" si="11"/>
        <v>0</v>
      </c>
      <c r="O180" s="39">
        <f t="shared" si="5"/>
        <v>0</v>
      </c>
    </row>
    <row r="181" spans="1:15" ht="15.75" customHeight="1" x14ac:dyDescent="0.3">
      <c r="A181" s="50"/>
      <c r="B181" s="50"/>
      <c r="C181" s="50"/>
      <c r="D181" s="50"/>
      <c r="E181" s="46"/>
      <c r="F181" s="68"/>
      <c r="G181" s="68"/>
      <c r="H181" s="72"/>
      <c r="I181" s="31">
        <f t="shared" si="1"/>
        <v>0</v>
      </c>
      <c r="J181" s="68"/>
      <c r="K181" s="40"/>
      <c r="L181" s="69">
        <f t="shared" si="9"/>
        <v>0</v>
      </c>
      <c r="M181" s="69">
        <f t="shared" si="10"/>
        <v>0</v>
      </c>
      <c r="N181" s="70">
        <f t="shared" si="11"/>
        <v>0</v>
      </c>
      <c r="O181" s="39">
        <f t="shared" si="5"/>
        <v>0</v>
      </c>
    </row>
    <row r="182" spans="1:15" ht="15.75" customHeight="1" x14ac:dyDescent="0.3">
      <c r="A182" s="50"/>
      <c r="B182" s="50"/>
      <c r="C182" s="50"/>
      <c r="D182" s="50"/>
      <c r="E182" s="46"/>
      <c r="F182" s="68"/>
      <c r="G182" s="68"/>
      <c r="H182" s="72"/>
      <c r="I182" s="31">
        <f t="shared" si="1"/>
        <v>0</v>
      </c>
      <c r="J182" s="68"/>
      <c r="K182" s="40"/>
      <c r="L182" s="69">
        <f t="shared" si="9"/>
        <v>0</v>
      </c>
      <c r="M182" s="69">
        <f t="shared" si="10"/>
        <v>0</v>
      </c>
      <c r="N182" s="70">
        <f t="shared" si="11"/>
        <v>0</v>
      </c>
      <c r="O182" s="39">
        <f t="shared" si="5"/>
        <v>0</v>
      </c>
    </row>
    <row r="183" spans="1:15" ht="15.75" customHeight="1" x14ac:dyDescent="0.3">
      <c r="A183" s="50"/>
      <c r="B183" s="50"/>
      <c r="C183" s="50"/>
      <c r="D183" s="50"/>
      <c r="E183" s="46"/>
      <c r="F183" s="68"/>
      <c r="G183" s="68"/>
      <c r="H183" s="72"/>
      <c r="I183" s="31">
        <f t="shared" si="1"/>
        <v>0</v>
      </c>
      <c r="J183" s="68"/>
      <c r="K183" s="40"/>
      <c r="L183" s="69">
        <f t="shared" si="9"/>
        <v>0</v>
      </c>
      <c r="M183" s="69">
        <f t="shared" si="10"/>
        <v>0</v>
      </c>
      <c r="N183" s="70">
        <f t="shared" si="11"/>
        <v>0</v>
      </c>
      <c r="O183" s="39">
        <f t="shared" si="5"/>
        <v>0</v>
      </c>
    </row>
    <row r="184" spans="1:15" ht="15.75" customHeight="1" x14ac:dyDescent="0.3">
      <c r="A184" s="50"/>
      <c r="B184" s="50"/>
      <c r="C184" s="50"/>
      <c r="D184" s="50"/>
      <c r="E184" s="46"/>
      <c r="F184" s="68"/>
      <c r="G184" s="68"/>
      <c r="H184" s="72"/>
      <c r="I184" s="31">
        <f t="shared" si="1"/>
        <v>0</v>
      </c>
      <c r="J184" s="68"/>
      <c r="K184" s="40"/>
      <c r="L184" s="69">
        <f t="shared" si="9"/>
        <v>0</v>
      </c>
      <c r="M184" s="69">
        <f t="shared" si="10"/>
        <v>0</v>
      </c>
      <c r="N184" s="70">
        <f t="shared" si="11"/>
        <v>0</v>
      </c>
      <c r="O184" s="39">
        <f t="shared" si="5"/>
        <v>0</v>
      </c>
    </row>
    <row r="185" spans="1:15" ht="15.75" customHeight="1" x14ac:dyDescent="0.3">
      <c r="A185" s="50"/>
      <c r="B185" s="50"/>
      <c r="C185" s="50"/>
      <c r="D185" s="50"/>
      <c r="E185" s="56"/>
      <c r="F185" s="68"/>
      <c r="G185" s="68"/>
      <c r="H185" s="72"/>
      <c r="I185" s="31">
        <f t="shared" si="1"/>
        <v>0</v>
      </c>
      <c r="J185" s="68"/>
      <c r="K185" s="40"/>
      <c r="L185" s="69">
        <f t="shared" si="9"/>
        <v>0</v>
      </c>
      <c r="M185" s="69">
        <f t="shared" si="10"/>
        <v>0</v>
      </c>
      <c r="N185" s="70">
        <f t="shared" si="11"/>
        <v>0</v>
      </c>
      <c r="O185" s="39">
        <f t="shared" si="5"/>
        <v>0</v>
      </c>
    </row>
    <row r="186" spans="1:15" ht="15.75" customHeight="1" x14ac:dyDescent="0.3">
      <c r="A186" s="50"/>
      <c r="B186" s="50"/>
      <c r="C186" s="50"/>
      <c r="D186" s="50"/>
      <c r="E186" s="46"/>
      <c r="F186" s="68"/>
      <c r="G186" s="68"/>
      <c r="H186" s="72"/>
      <c r="I186" s="31">
        <f t="shared" si="1"/>
        <v>0</v>
      </c>
      <c r="J186" s="68"/>
      <c r="K186" s="40"/>
      <c r="L186" s="69">
        <f t="shared" si="9"/>
        <v>0</v>
      </c>
      <c r="M186" s="69">
        <f t="shared" si="10"/>
        <v>0</v>
      </c>
      <c r="N186" s="70">
        <f t="shared" si="11"/>
        <v>0</v>
      </c>
      <c r="O186" s="39">
        <f t="shared" si="5"/>
        <v>0</v>
      </c>
    </row>
    <row r="187" spans="1:15" ht="15.75" customHeight="1" x14ac:dyDescent="0.3">
      <c r="A187" s="50"/>
      <c r="B187" s="50"/>
      <c r="C187" s="50"/>
      <c r="D187" s="50"/>
      <c r="E187" s="46"/>
      <c r="F187" s="68"/>
      <c r="G187" s="68"/>
      <c r="H187" s="72"/>
      <c r="I187" s="31">
        <f t="shared" si="1"/>
        <v>0</v>
      </c>
      <c r="J187" s="68"/>
      <c r="K187" s="40"/>
      <c r="L187" s="69">
        <f t="shared" si="9"/>
        <v>0</v>
      </c>
      <c r="M187" s="69">
        <f t="shared" si="10"/>
        <v>0</v>
      </c>
      <c r="N187" s="70">
        <f t="shared" si="11"/>
        <v>0</v>
      </c>
      <c r="O187" s="39">
        <f t="shared" si="5"/>
        <v>0</v>
      </c>
    </row>
    <row r="188" spans="1:15" ht="15.75" customHeight="1" x14ac:dyDescent="0.3">
      <c r="A188" s="50"/>
      <c r="B188" s="50"/>
      <c r="C188" s="50"/>
      <c r="D188" s="50"/>
      <c r="E188" s="46"/>
      <c r="F188" s="47"/>
      <c r="G188" s="48"/>
      <c r="H188" s="45"/>
      <c r="I188" s="31">
        <f t="shared" si="1"/>
        <v>0</v>
      </c>
      <c r="J188" s="68"/>
      <c r="K188" s="40"/>
      <c r="L188" s="69">
        <f t="shared" si="9"/>
        <v>0</v>
      </c>
      <c r="M188" s="69">
        <f t="shared" si="10"/>
        <v>0</v>
      </c>
      <c r="N188" s="70">
        <f t="shared" si="11"/>
        <v>0</v>
      </c>
      <c r="O188" s="39">
        <f t="shared" si="5"/>
        <v>0</v>
      </c>
    </row>
    <row r="189" spans="1:15" ht="15.75" customHeight="1" x14ac:dyDescent="0.3">
      <c r="A189" s="50"/>
      <c r="B189" s="50"/>
      <c r="C189" s="50"/>
      <c r="D189" s="50"/>
      <c r="E189" s="46"/>
      <c r="F189" s="47"/>
      <c r="G189" s="48"/>
      <c r="H189" s="45"/>
      <c r="I189" s="31">
        <f t="shared" si="1"/>
        <v>0</v>
      </c>
      <c r="J189" s="68"/>
      <c r="K189" s="40"/>
      <c r="L189" s="69">
        <f t="shared" si="9"/>
        <v>0</v>
      </c>
      <c r="M189" s="69">
        <f t="shared" si="10"/>
        <v>0</v>
      </c>
      <c r="N189" s="70">
        <f t="shared" si="11"/>
        <v>0</v>
      </c>
      <c r="O189" s="39">
        <f t="shared" si="5"/>
        <v>0</v>
      </c>
    </row>
    <row r="190" spans="1:15" ht="15.75" customHeight="1" x14ac:dyDescent="0.3">
      <c r="A190" s="50"/>
      <c r="B190" s="50"/>
      <c r="C190" s="50"/>
      <c r="D190" s="50"/>
      <c r="E190" s="56"/>
      <c r="F190" s="47"/>
      <c r="G190" s="48"/>
      <c r="H190" s="45"/>
      <c r="I190" s="31">
        <f t="shared" si="1"/>
        <v>0</v>
      </c>
      <c r="J190" s="68"/>
      <c r="K190" s="40"/>
      <c r="L190" s="69">
        <f t="shared" si="9"/>
        <v>0</v>
      </c>
      <c r="M190" s="69">
        <f t="shared" si="10"/>
        <v>0</v>
      </c>
      <c r="N190" s="70">
        <f t="shared" si="11"/>
        <v>0</v>
      </c>
      <c r="O190" s="39">
        <f t="shared" si="5"/>
        <v>0</v>
      </c>
    </row>
    <row r="191" spans="1:15" ht="15.75" customHeight="1" x14ac:dyDescent="0.3">
      <c r="A191" s="50"/>
      <c r="B191" s="50"/>
      <c r="C191" s="50"/>
      <c r="D191" s="50"/>
      <c r="E191" s="46"/>
      <c r="F191" s="47"/>
      <c r="G191" s="48"/>
      <c r="H191" s="45"/>
      <c r="I191" s="31">
        <f t="shared" si="1"/>
        <v>0</v>
      </c>
      <c r="J191" s="68"/>
      <c r="K191" s="40"/>
      <c r="L191" s="69">
        <f t="shared" si="9"/>
        <v>0</v>
      </c>
      <c r="M191" s="69">
        <f t="shared" si="10"/>
        <v>0</v>
      </c>
      <c r="N191" s="70">
        <f t="shared" si="11"/>
        <v>0</v>
      </c>
      <c r="O191" s="39">
        <f t="shared" si="5"/>
        <v>0</v>
      </c>
    </row>
    <row r="192" spans="1:15" ht="15.75" customHeight="1" x14ac:dyDescent="0.3">
      <c r="A192" s="50"/>
      <c r="B192" s="50"/>
      <c r="C192" s="50"/>
      <c r="D192" s="50"/>
      <c r="E192" s="46"/>
      <c r="F192" s="47"/>
      <c r="G192" s="48"/>
      <c r="H192" s="45"/>
      <c r="I192" s="31">
        <f t="shared" si="1"/>
        <v>0</v>
      </c>
      <c r="J192" s="68"/>
      <c r="K192" s="40"/>
      <c r="L192" s="69">
        <f t="shared" si="9"/>
        <v>0</v>
      </c>
      <c r="M192" s="69">
        <f t="shared" si="10"/>
        <v>0</v>
      </c>
      <c r="N192" s="70">
        <f t="shared" si="11"/>
        <v>0</v>
      </c>
      <c r="O192" s="39">
        <f t="shared" si="5"/>
        <v>0</v>
      </c>
    </row>
    <row r="193" spans="1:15" ht="15.75" customHeight="1" x14ac:dyDescent="0.3">
      <c r="A193" s="50"/>
      <c r="B193" s="50"/>
      <c r="C193" s="50"/>
      <c r="D193" s="50"/>
      <c r="E193" s="46"/>
      <c r="F193" s="47"/>
      <c r="G193" s="48"/>
      <c r="H193" s="45"/>
      <c r="I193" s="31">
        <f t="shared" si="1"/>
        <v>0</v>
      </c>
      <c r="J193" s="68"/>
      <c r="K193" s="40"/>
      <c r="L193" s="69">
        <f t="shared" si="9"/>
        <v>0</v>
      </c>
      <c r="M193" s="69">
        <f t="shared" si="10"/>
        <v>0</v>
      </c>
      <c r="N193" s="70">
        <f t="shared" si="11"/>
        <v>0</v>
      </c>
      <c r="O193" s="39">
        <f t="shared" si="5"/>
        <v>0</v>
      </c>
    </row>
    <row r="194" spans="1:15" ht="15.75" customHeight="1" x14ac:dyDescent="0.3">
      <c r="A194" s="50"/>
      <c r="B194" s="50"/>
      <c r="C194" s="50"/>
      <c r="D194" s="50"/>
      <c r="E194" s="46"/>
      <c r="F194" s="47"/>
      <c r="G194" s="48"/>
      <c r="H194" s="45"/>
      <c r="I194" s="31">
        <f t="shared" si="1"/>
        <v>0</v>
      </c>
      <c r="J194" s="68"/>
      <c r="K194" s="40"/>
      <c r="L194" s="69">
        <f t="shared" si="9"/>
        <v>0</v>
      </c>
      <c r="M194" s="69">
        <f t="shared" si="10"/>
        <v>0</v>
      </c>
      <c r="N194" s="70">
        <f t="shared" si="11"/>
        <v>0</v>
      </c>
      <c r="O194" s="39">
        <f t="shared" si="5"/>
        <v>0</v>
      </c>
    </row>
    <row r="195" spans="1:15" ht="15.75" customHeight="1" x14ac:dyDescent="0.3">
      <c r="A195" s="50"/>
      <c r="B195" s="50"/>
      <c r="C195" s="50"/>
      <c r="D195" s="50"/>
      <c r="E195" s="56"/>
      <c r="F195" s="47"/>
      <c r="G195" s="48"/>
      <c r="H195" s="45"/>
      <c r="I195" s="31">
        <f t="shared" si="1"/>
        <v>0</v>
      </c>
      <c r="J195" s="68"/>
      <c r="K195" s="40"/>
      <c r="L195" s="69">
        <f t="shared" si="9"/>
        <v>0</v>
      </c>
      <c r="M195" s="69">
        <f t="shared" si="10"/>
        <v>0</v>
      </c>
      <c r="N195" s="70">
        <f t="shared" si="11"/>
        <v>0</v>
      </c>
      <c r="O195" s="39">
        <f t="shared" si="5"/>
        <v>0</v>
      </c>
    </row>
    <row r="196" spans="1:15" ht="15.75" customHeight="1" x14ac:dyDescent="0.3">
      <c r="A196" s="50"/>
      <c r="B196" s="50"/>
      <c r="C196" s="50"/>
      <c r="D196" s="50"/>
      <c r="E196" s="46"/>
      <c r="F196" s="47"/>
      <c r="G196" s="48"/>
      <c r="H196" s="45"/>
      <c r="I196" s="31">
        <f t="shared" si="1"/>
        <v>0</v>
      </c>
      <c r="J196" s="68"/>
      <c r="K196" s="40"/>
      <c r="L196" s="69">
        <f t="shared" si="9"/>
        <v>0</v>
      </c>
      <c r="M196" s="69">
        <f t="shared" si="10"/>
        <v>0</v>
      </c>
      <c r="N196" s="70">
        <f t="shared" si="11"/>
        <v>0</v>
      </c>
      <c r="O196" s="39">
        <f t="shared" si="5"/>
        <v>0</v>
      </c>
    </row>
    <row r="197" spans="1:15" ht="15.75" customHeight="1" x14ac:dyDescent="0.3">
      <c r="A197" s="50"/>
      <c r="B197" s="50"/>
      <c r="C197" s="50"/>
      <c r="D197" s="50"/>
      <c r="E197" s="46"/>
      <c r="F197" s="47"/>
      <c r="G197" s="48"/>
      <c r="H197" s="45"/>
      <c r="I197" s="31">
        <f t="shared" si="1"/>
        <v>0</v>
      </c>
      <c r="J197" s="68"/>
      <c r="K197" s="40"/>
      <c r="L197" s="69">
        <f t="shared" si="9"/>
        <v>0</v>
      </c>
      <c r="M197" s="69">
        <f t="shared" si="10"/>
        <v>0</v>
      </c>
      <c r="N197" s="70">
        <f t="shared" si="11"/>
        <v>0</v>
      </c>
      <c r="O197" s="39">
        <f t="shared" si="5"/>
        <v>0</v>
      </c>
    </row>
    <row r="198" spans="1:15" ht="15.75" customHeight="1" x14ac:dyDescent="0.3">
      <c r="A198" s="50"/>
      <c r="B198" s="50"/>
      <c r="C198" s="50"/>
      <c r="D198" s="50"/>
      <c r="E198" s="46"/>
      <c r="F198" s="68"/>
      <c r="G198" s="68"/>
      <c r="H198" s="72"/>
      <c r="I198" s="31">
        <f t="shared" si="1"/>
        <v>0</v>
      </c>
      <c r="J198" s="68"/>
      <c r="K198" s="40"/>
      <c r="L198" s="69">
        <f t="shared" si="9"/>
        <v>0</v>
      </c>
      <c r="M198" s="69">
        <f t="shared" si="10"/>
        <v>0</v>
      </c>
      <c r="N198" s="70">
        <f t="shared" si="11"/>
        <v>0</v>
      </c>
      <c r="O198" s="39">
        <f t="shared" si="5"/>
        <v>0</v>
      </c>
    </row>
    <row r="199" spans="1:15" ht="15.75" customHeight="1" x14ac:dyDescent="0.3">
      <c r="A199" s="50"/>
      <c r="B199" s="50"/>
      <c r="C199" s="50"/>
      <c r="D199" s="50"/>
      <c r="E199" s="46"/>
      <c r="F199" s="68"/>
      <c r="G199" s="68"/>
      <c r="H199" s="72"/>
      <c r="I199" s="31">
        <f t="shared" si="1"/>
        <v>0</v>
      </c>
      <c r="J199" s="68"/>
      <c r="K199" s="40"/>
      <c r="L199" s="69">
        <f t="shared" si="9"/>
        <v>0</v>
      </c>
      <c r="M199" s="69">
        <f t="shared" si="10"/>
        <v>0</v>
      </c>
      <c r="N199" s="70">
        <f t="shared" si="11"/>
        <v>0</v>
      </c>
      <c r="O199" s="39">
        <f t="shared" si="5"/>
        <v>0</v>
      </c>
    </row>
    <row r="200" spans="1:15" ht="15.75" customHeight="1" x14ac:dyDescent="0.3">
      <c r="A200" s="50"/>
      <c r="B200" s="50"/>
      <c r="C200" s="50"/>
      <c r="D200" s="50"/>
      <c r="E200" s="56"/>
      <c r="F200" s="68"/>
      <c r="G200" s="68"/>
      <c r="H200" s="72"/>
      <c r="I200" s="31">
        <f t="shared" si="1"/>
        <v>0</v>
      </c>
      <c r="J200" s="68"/>
      <c r="K200" s="40"/>
      <c r="L200" s="69">
        <f t="shared" si="9"/>
        <v>0</v>
      </c>
      <c r="M200" s="69">
        <f t="shared" si="10"/>
        <v>0</v>
      </c>
      <c r="N200" s="70">
        <f t="shared" si="11"/>
        <v>0</v>
      </c>
      <c r="O200" s="39">
        <f t="shared" si="5"/>
        <v>0</v>
      </c>
    </row>
    <row r="201" spans="1:15" ht="15.75" customHeight="1" x14ac:dyDescent="0.3"/>
    <row r="202" spans="1:15" ht="15.75" customHeight="1" x14ac:dyDescent="0.3"/>
    <row r="203" spans="1:15" ht="15.75" customHeight="1" x14ac:dyDescent="0.3"/>
    <row r="204" spans="1:15" ht="15.75" customHeight="1" x14ac:dyDescent="0.3"/>
    <row r="205" spans="1:15" ht="15.75" customHeight="1" x14ac:dyDescent="0.3"/>
    <row r="206" spans="1:15" ht="15.75" customHeight="1" x14ac:dyDescent="0.3"/>
    <row r="207" spans="1:15" ht="15.75" customHeight="1" x14ac:dyDescent="0.3"/>
    <row r="208" spans="1:15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mergeCells count="13">
    <mergeCell ref="J6:N6"/>
    <mergeCell ref="B1:K1"/>
    <mergeCell ref="L1:O1"/>
    <mergeCell ref="B2:C2"/>
    <mergeCell ref="D2:K2"/>
    <mergeCell ref="L2:M2"/>
    <mergeCell ref="N2:O2"/>
    <mergeCell ref="C3:D3"/>
    <mergeCell ref="E3:G3"/>
    <mergeCell ref="I3:J3"/>
    <mergeCell ref="A4:C4"/>
    <mergeCell ref="E4:H4"/>
    <mergeCell ref="J4:N4"/>
  </mergeCells>
  <conditionalFormatting sqref="A6:A200 C6:C200 D19:D200 B24:B200">
    <cfRule type="containsBlanks" dxfId="24" priority="1">
      <formula>LEN(TRIM(A6))=0</formula>
    </cfRule>
  </conditionalFormatting>
  <conditionalFormatting sqref="D6:D23">
    <cfRule type="cellIs" dxfId="23" priority="5" operator="equal">
      <formula>0</formula>
    </cfRule>
  </conditionalFormatting>
  <conditionalFormatting sqref="I6:I200">
    <cfRule type="cellIs" dxfId="22" priority="4" operator="equal">
      <formula>0</formula>
    </cfRule>
  </conditionalFormatting>
  <conditionalFormatting sqref="L8:N200">
    <cfRule type="cellIs" dxfId="21" priority="3" operator="equal">
      <formula>0</formula>
    </cfRule>
  </conditionalFormatting>
  <conditionalFormatting sqref="O7:O200">
    <cfRule type="cellIs" dxfId="20" priority="2" operator="equal">
      <formula>0</formula>
    </cfRule>
  </conditionalFormatting>
  <dataValidations count="4">
    <dataValidation type="list" allowBlank="1" showInputMessage="1" prompt="คลิกและป้อนค่าจาก รายการจากรายการข้อความ" sqref="A3" xr:uid="{00000000-0002-0000-2500-000000000000}">
      <formula1>"ประเภทผ่าตัด,Minor,Major,Complex,Advance Surgery"</formula1>
    </dataValidation>
    <dataValidation type="decimal" operator="greaterThanOrEqual" allowBlank="1" showDropDown="1" showInputMessage="1" showErrorMessage="1" prompt="ป้อนตัวเลข มากกว่าหรือเท่ากับ 0" sqref="F6:F200 H6:H200 K7:K200" xr:uid="{00000000-0002-0000-2500-000001000000}">
      <formula1>0</formula1>
    </dataValidation>
    <dataValidation type="decimal" allowBlank="1" showDropDown="1" showInputMessage="1" showErrorMessage="1" prompt="ป้อนตัวเลข ระหว่าง 0 และ 5" sqref="B6:B23" xr:uid="{00000000-0002-0000-2500-000003000000}">
      <formula1>0</formula1>
      <formula2>5</formula2>
    </dataValidation>
    <dataValidation type="list" allowBlank="1" showInputMessage="1" showErrorMessage="1" prompt="เลือก ICD-9-CM" sqref="A1" xr:uid="{00000000-0002-0000-2500-000002000000}">
      <formula1>#REF!</formula1>
    </dataValidation>
  </dataValidations>
  <hyperlinks>
    <hyperlink ref="A30" r:id="rId1" xr:uid="{00000000-0004-0000-2500-000000000000}"/>
    <hyperlink ref="A33" r:id="rId2" xr:uid="{00000000-0004-0000-2500-000001000000}"/>
    <hyperlink ref="A36" r:id="rId3" xr:uid="{00000000-0004-0000-2500-000002000000}"/>
  </hyperlinks>
  <pageMargins left="0.7" right="0.7" top="0.75" bottom="0.75" header="0" footer="0"/>
  <pageSetup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O1000"/>
  <sheetViews>
    <sheetView workbookViewId="0">
      <pane ySplit="5" topLeftCell="A6" activePane="bottomLeft" state="frozen"/>
      <selection pane="bottomLeft" activeCell="B7" sqref="B7"/>
    </sheetView>
  </sheetViews>
  <sheetFormatPr defaultColWidth="10.09765625" defaultRowHeight="15" customHeight="1" x14ac:dyDescent="0.3"/>
  <cols>
    <col min="1" max="1" width="23.8984375" customWidth="1"/>
    <col min="2" max="2" width="10.8984375" customWidth="1"/>
    <col min="3" max="3" width="8.5" customWidth="1"/>
    <col min="4" max="4" width="11.69921875" customWidth="1"/>
    <col min="5" max="5" width="49.69921875" customWidth="1"/>
    <col min="6" max="6" width="8.296875" customWidth="1"/>
    <col min="7" max="7" width="4.8984375" customWidth="1"/>
    <col min="8" max="8" width="8.09765625" customWidth="1"/>
    <col min="9" max="9" width="9.69921875" customWidth="1"/>
    <col min="10" max="10" width="31" customWidth="1"/>
    <col min="11" max="11" width="14.59765625" customWidth="1"/>
    <col min="12" max="12" width="14.8984375" customWidth="1"/>
    <col min="13" max="13" width="17.8984375" customWidth="1"/>
    <col min="14" max="14" width="20.296875" customWidth="1"/>
    <col min="15" max="15" width="16.5" customWidth="1"/>
  </cols>
  <sheetData>
    <row r="1" spans="1:15" ht="30" x14ac:dyDescent="0.3">
      <c r="A1" s="76" t="s">
        <v>2</v>
      </c>
      <c r="B1" s="181" t="e">
        <f>VLOOKUP($A$1,#REF!,3,0)</f>
        <v>#REF!</v>
      </c>
      <c r="C1" s="180"/>
      <c r="D1" s="180"/>
      <c r="E1" s="180"/>
      <c r="F1" s="180"/>
      <c r="G1" s="180"/>
      <c r="H1" s="180"/>
      <c r="I1" s="180"/>
      <c r="J1" s="180"/>
      <c r="K1" s="180"/>
      <c r="L1" s="182" t="s">
        <v>11</v>
      </c>
      <c r="M1" s="180"/>
      <c r="N1" s="180"/>
      <c r="O1" s="180"/>
    </row>
    <row r="2" spans="1:15" ht="18.75" x14ac:dyDescent="0.3">
      <c r="A2" s="2"/>
      <c r="B2" s="183" t="s">
        <v>12</v>
      </c>
      <c r="C2" s="180"/>
      <c r="D2" s="184"/>
      <c r="E2" s="180"/>
      <c r="F2" s="180"/>
      <c r="G2" s="180"/>
      <c r="H2" s="180"/>
      <c r="I2" s="180"/>
      <c r="J2" s="180"/>
      <c r="K2" s="180"/>
      <c r="L2" s="185" t="s">
        <v>13</v>
      </c>
      <c r="M2" s="180"/>
      <c r="N2" s="186" t="s">
        <v>14</v>
      </c>
      <c r="O2" s="180"/>
    </row>
    <row r="3" spans="1:15" ht="18.75" x14ac:dyDescent="0.3">
      <c r="A3" s="4" t="s">
        <v>82</v>
      </c>
      <c r="B3" s="5">
        <f>IF(A$3="ประเภทผ่าตัด",0,IF(A$3="Minor",30,IF(A$3="Major",60,IF(A$3="Complex",120,360))))</f>
        <v>0</v>
      </c>
      <c r="C3" s="183" t="s">
        <v>15</v>
      </c>
      <c r="D3" s="180"/>
      <c r="E3" s="187" t="s">
        <v>16</v>
      </c>
      <c r="F3" s="180"/>
      <c r="G3" s="180"/>
      <c r="H3" s="6">
        <f>SUM($D$4,$I$4,$O$4)</f>
        <v>1188.82</v>
      </c>
      <c r="I3" s="188" t="s">
        <v>17</v>
      </c>
      <c r="J3" s="180"/>
      <c r="K3" s="7">
        <f>$H$3*20%</f>
        <v>237.76400000000001</v>
      </c>
      <c r="L3" s="3" t="s">
        <v>18</v>
      </c>
      <c r="M3" s="7">
        <f>SUM($H$3,$K$3)</f>
        <v>1426.5839999999998</v>
      </c>
      <c r="N3" s="8" t="s">
        <v>19</v>
      </c>
      <c r="O3" s="7">
        <f>$M$3+(($M$3)*25%)</f>
        <v>1783.2299999999998</v>
      </c>
    </row>
    <row r="4" spans="1:15" ht="18.75" x14ac:dyDescent="0.3">
      <c r="A4" s="189" t="s">
        <v>20</v>
      </c>
      <c r="B4" s="180"/>
      <c r="C4" s="180"/>
      <c r="D4" s="7">
        <f>SUM(D6:D200)</f>
        <v>0</v>
      </c>
      <c r="E4" s="190" t="s">
        <v>21</v>
      </c>
      <c r="F4" s="180"/>
      <c r="G4" s="180"/>
      <c r="H4" s="180"/>
      <c r="I4" s="7">
        <f>SUM(I6:I200)</f>
        <v>1188.82</v>
      </c>
      <c r="J4" s="191" t="s">
        <v>22</v>
      </c>
      <c r="K4" s="180"/>
      <c r="L4" s="180"/>
      <c r="M4" s="180"/>
      <c r="N4" s="180"/>
      <c r="O4" s="9">
        <f>SUM(O6:O200)</f>
        <v>0</v>
      </c>
    </row>
    <row r="5" spans="1:15" ht="18.75" x14ac:dyDescent="0.3">
      <c r="A5" s="10" t="s">
        <v>23</v>
      </c>
      <c r="B5" s="10" t="s">
        <v>24</v>
      </c>
      <c r="C5" s="10" t="s">
        <v>25</v>
      </c>
      <c r="D5" s="11" t="s">
        <v>26</v>
      </c>
      <c r="E5" s="12" t="s">
        <v>27</v>
      </c>
      <c r="F5" s="13" t="s">
        <v>28</v>
      </c>
      <c r="G5" s="14" t="s">
        <v>29</v>
      </c>
      <c r="H5" s="15" t="s">
        <v>30</v>
      </c>
      <c r="I5" s="16" t="s">
        <v>31</v>
      </c>
      <c r="J5" s="17" t="s">
        <v>27</v>
      </c>
      <c r="K5" s="18" t="s">
        <v>32</v>
      </c>
      <c r="L5" s="19" t="s">
        <v>33</v>
      </c>
      <c r="M5" s="19" t="s">
        <v>34</v>
      </c>
      <c r="N5" s="20" t="s">
        <v>35</v>
      </c>
      <c r="O5" s="21" t="s">
        <v>36</v>
      </c>
    </row>
    <row r="6" spans="1:15" ht="18.75" x14ac:dyDescent="0.3">
      <c r="A6" s="22" t="s">
        <v>37</v>
      </c>
      <c r="B6" s="23">
        <v>0</v>
      </c>
      <c r="C6" s="24">
        <v>6.92</v>
      </c>
      <c r="D6" s="25">
        <f t="shared" ref="D6:D23" si="0">B6*C6*$B$3</f>
        <v>0</v>
      </c>
      <c r="E6" s="26" t="s">
        <v>38</v>
      </c>
      <c r="F6" s="27"/>
      <c r="G6" s="27"/>
      <c r="H6" s="28"/>
      <c r="I6" s="29"/>
      <c r="J6" s="179" t="str">
        <f>IF($A$3="ประเภทผ่าตัด","ยังไม่ได้เลือก",IF($A$3="Minor","ค่าห้องผ่าตัด ขนาด 6 x 6  (Minor)",IF($A$3="Major","ค่าห้องผ่าตัด ขนาด 6 x 8  (Major)",IF($A$3="Complex","ค่าห้องผ่าตัด ขนาด 6 x 8  (Complex Surgery)","ค่าห้องผ่าตัด ขนาด 6 x 8  (Advacne Surgery )"))))</f>
        <v>ยังไม่ได้เลือก</v>
      </c>
      <c r="K6" s="180"/>
      <c r="L6" s="180"/>
      <c r="M6" s="180"/>
      <c r="N6" s="180"/>
      <c r="O6" s="30">
        <f>IF(J6="ยังไม่ได้เลือก",0,IF(J6="ค่าห้องผ่าตัด ขนาด6x6 (Minor)",9.53,IF(J6="ค่าห้องผ่าตัด ขนาด6x6 (Mijor)",122.04,IF(J6="Complex",122.04,122.04))))</f>
        <v>0</v>
      </c>
    </row>
    <row r="7" spans="1:15" ht="18.75" x14ac:dyDescent="0.3">
      <c r="A7" s="22" t="s">
        <v>39</v>
      </c>
      <c r="B7" s="23">
        <v>0</v>
      </c>
      <c r="C7" s="24">
        <v>6.81</v>
      </c>
      <c r="D7" s="25">
        <f t="shared" si="0"/>
        <v>0</v>
      </c>
      <c r="E7" s="42" t="s">
        <v>83</v>
      </c>
      <c r="F7" s="43">
        <v>20</v>
      </c>
      <c r="G7" s="44">
        <v>1</v>
      </c>
      <c r="H7" s="45">
        <v>1</v>
      </c>
      <c r="I7" s="31">
        <f t="shared" ref="I7:I200" si="1">F7*H7</f>
        <v>20</v>
      </c>
      <c r="J7" s="32" t="s">
        <v>40</v>
      </c>
      <c r="K7" s="33"/>
      <c r="L7" s="34"/>
      <c r="M7" s="34"/>
      <c r="N7" s="35"/>
      <c r="O7" s="36"/>
    </row>
    <row r="8" spans="1:15" ht="18.75" x14ac:dyDescent="0.3">
      <c r="A8" s="22" t="s">
        <v>41</v>
      </c>
      <c r="B8" s="23">
        <v>0</v>
      </c>
      <c r="C8" s="24">
        <v>4.33</v>
      </c>
      <c r="D8" s="25">
        <f t="shared" si="0"/>
        <v>0</v>
      </c>
      <c r="E8" s="42" t="s">
        <v>84</v>
      </c>
      <c r="F8" s="43">
        <v>9</v>
      </c>
      <c r="G8" s="44">
        <v>1</v>
      </c>
      <c r="H8" s="45">
        <v>1</v>
      </c>
      <c r="I8" s="31">
        <f t="shared" si="1"/>
        <v>9</v>
      </c>
      <c r="J8" s="64" t="s">
        <v>85</v>
      </c>
      <c r="K8" s="59"/>
      <c r="L8" s="37">
        <f t="shared" ref="L8:L37" si="2">K8*6%</f>
        <v>0</v>
      </c>
      <c r="M8" s="37">
        <f t="shared" ref="M8:M37" si="3">(K8+L8)/5</f>
        <v>0</v>
      </c>
      <c r="N8" s="38">
        <f t="shared" ref="N8:N37" si="4">$M8/365</f>
        <v>0</v>
      </c>
      <c r="O8" s="39">
        <f t="shared" ref="O8:O200" si="5">(N8/(60*24))*$B$3</f>
        <v>0</v>
      </c>
    </row>
    <row r="9" spans="1:15" ht="18.75" x14ac:dyDescent="0.3">
      <c r="A9" s="22" t="s">
        <v>42</v>
      </c>
      <c r="B9" s="23">
        <v>0</v>
      </c>
      <c r="C9" s="24">
        <v>6.48</v>
      </c>
      <c r="D9" s="25">
        <f t="shared" si="0"/>
        <v>0</v>
      </c>
      <c r="E9" s="42" t="s">
        <v>86</v>
      </c>
      <c r="F9" s="43">
        <v>39.32</v>
      </c>
      <c r="G9" s="44">
        <v>1</v>
      </c>
      <c r="H9" s="45">
        <v>1</v>
      </c>
      <c r="I9" s="31">
        <f t="shared" si="1"/>
        <v>39.32</v>
      </c>
      <c r="J9" s="64" t="s">
        <v>87</v>
      </c>
      <c r="K9" s="59">
        <v>1500000</v>
      </c>
      <c r="L9" s="37">
        <f t="shared" si="2"/>
        <v>90000</v>
      </c>
      <c r="M9" s="37">
        <f t="shared" si="3"/>
        <v>318000</v>
      </c>
      <c r="N9" s="38">
        <f t="shared" si="4"/>
        <v>871.23287671232879</v>
      </c>
      <c r="O9" s="39">
        <f t="shared" si="5"/>
        <v>0</v>
      </c>
    </row>
    <row r="10" spans="1:15" ht="18.75" x14ac:dyDescent="0.3">
      <c r="A10" s="22" t="s">
        <v>43</v>
      </c>
      <c r="B10" s="23">
        <v>0</v>
      </c>
      <c r="C10" s="24">
        <v>6.97</v>
      </c>
      <c r="D10" s="25">
        <f t="shared" si="0"/>
        <v>0</v>
      </c>
      <c r="E10" s="42" t="s">
        <v>88</v>
      </c>
      <c r="F10" s="43">
        <v>4</v>
      </c>
      <c r="G10" s="44">
        <v>1</v>
      </c>
      <c r="H10" s="45">
        <v>1</v>
      </c>
      <c r="I10" s="31">
        <f t="shared" si="1"/>
        <v>4</v>
      </c>
      <c r="J10" s="64" t="s">
        <v>44</v>
      </c>
      <c r="K10" s="59"/>
      <c r="L10" s="37">
        <f t="shared" si="2"/>
        <v>0</v>
      </c>
      <c r="M10" s="37">
        <f t="shared" si="3"/>
        <v>0</v>
      </c>
      <c r="N10" s="38">
        <f t="shared" si="4"/>
        <v>0</v>
      </c>
      <c r="O10" s="39">
        <f t="shared" si="5"/>
        <v>0</v>
      </c>
    </row>
    <row r="11" spans="1:15" ht="18.75" x14ac:dyDescent="0.3">
      <c r="A11" s="22" t="s">
        <v>45</v>
      </c>
      <c r="B11" s="41">
        <v>0</v>
      </c>
      <c r="C11" s="24">
        <v>6.44</v>
      </c>
      <c r="D11" s="25">
        <f t="shared" si="0"/>
        <v>0</v>
      </c>
      <c r="E11" s="42" t="s">
        <v>89</v>
      </c>
      <c r="F11" s="43">
        <v>1</v>
      </c>
      <c r="G11" s="44">
        <v>1</v>
      </c>
      <c r="H11" s="45">
        <v>1</v>
      </c>
      <c r="I11" s="31">
        <f t="shared" si="1"/>
        <v>1</v>
      </c>
      <c r="J11" s="64" t="s">
        <v>90</v>
      </c>
      <c r="K11" s="59"/>
      <c r="L11" s="37">
        <f t="shared" si="2"/>
        <v>0</v>
      </c>
      <c r="M11" s="37">
        <f t="shared" si="3"/>
        <v>0</v>
      </c>
      <c r="N11" s="38">
        <f t="shared" si="4"/>
        <v>0</v>
      </c>
      <c r="O11" s="39">
        <f t="shared" si="5"/>
        <v>0</v>
      </c>
    </row>
    <row r="12" spans="1:15" ht="18.75" x14ac:dyDescent="0.3">
      <c r="A12" s="22" t="s">
        <v>46</v>
      </c>
      <c r="B12" s="41">
        <v>0</v>
      </c>
      <c r="C12" s="24">
        <v>6.97</v>
      </c>
      <c r="D12" s="25">
        <f t="shared" si="0"/>
        <v>0</v>
      </c>
      <c r="E12" s="46"/>
      <c r="F12" s="47"/>
      <c r="G12" s="48"/>
      <c r="H12" s="45"/>
      <c r="I12" s="31">
        <f t="shared" si="1"/>
        <v>0</v>
      </c>
      <c r="J12" s="64" t="s">
        <v>91</v>
      </c>
      <c r="K12" s="59">
        <v>21293</v>
      </c>
      <c r="L12" s="37">
        <f t="shared" si="2"/>
        <v>1277.58</v>
      </c>
      <c r="M12" s="37">
        <f t="shared" si="3"/>
        <v>4514.116</v>
      </c>
      <c r="N12" s="38">
        <f t="shared" si="4"/>
        <v>12.367441095890412</v>
      </c>
      <c r="O12" s="39">
        <f t="shared" si="5"/>
        <v>0</v>
      </c>
    </row>
    <row r="13" spans="1:15" ht="18.75" x14ac:dyDescent="0.3">
      <c r="A13" s="22" t="s">
        <v>48</v>
      </c>
      <c r="B13" s="41">
        <v>0</v>
      </c>
      <c r="C13" s="24">
        <v>6.12</v>
      </c>
      <c r="D13" s="25">
        <f t="shared" si="0"/>
        <v>0</v>
      </c>
      <c r="E13" s="46"/>
      <c r="F13" s="47"/>
      <c r="G13" s="48"/>
      <c r="H13" s="45"/>
      <c r="I13" s="31">
        <f t="shared" si="1"/>
        <v>0</v>
      </c>
      <c r="J13" s="64" t="s">
        <v>92</v>
      </c>
      <c r="K13" s="59">
        <v>10500</v>
      </c>
      <c r="L13" s="37">
        <f t="shared" si="2"/>
        <v>630</v>
      </c>
      <c r="M13" s="37">
        <f t="shared" si="3"/>
        <v>2226</v>
      </c>
      <c r="N13" s="38">
        <f t="shared" si="4"/>
        <v>6.0986301369863014</v>
      </c>
      <c r="O13" s="39">
        <f t="shared" si="5"/>
        <v>0</v>
      </c>
    </row>
    <row r="14" spans="1:15" ht="18.75" x14ac:dyDescent="0.3">
      <c r="A14" s="22" t="s">
        <v>49</v>
      </c>
      <c r="B14" s="41">
        <v>0</v>
      </c>
      <c r="C14" s="24">
        <v>7.27</v>
      </c>
      <c r="D14" s="25">
        <f t="shared" si="0"/>
        <v>0</v>
      </c>
      <c r="E14" s="46"/>
      <c r="F14" s="47"/>
      <c r="G14" s="48"/>
      <c r="H14" s="45"/>
      <c r="I14" s="31">
        <f t="shared" si="1"/>
        <v>0</v>
      </c>
      <c r="J14" s="64" t="s">
        <v>93</v>
      </c>
      <c r="K14" s="59">
        <v>10500</v>
      </c>
      <c r="L14" s="37">
        <f t="shared" si="2"/>
        <v>630</v>
      </c>
      <c r="M14" s="37">
        <f t="shared" si="3"/>
        <v>2226</v>
      </c>
      <c r="N14" s="38">
        <f t="shared" si="4"/>
        <v>6.0986301369863014</v>
      </c>
      <c r="O14" s="39">
        <f t="shared" si="5"/>
        <v>0</v>
      </c>
    </row>
    <row r="15" spans="1:15" ht="18.75" x14ac:dyDescent="0.3">
      <c r="A15" s="22" t="s">
        <v>50</v>
      </c>
      <c r="B15" s="41">
        <v>0</v>
      </c>
      <c r="C15" s="24">
        <v>3.34</v>
      </c>
      <c r="D15" s="25">
        <f t="shared" si="0"/>
        <v>0</v>
      </c>
      <c r="E15" s="46"/>
      <c r="F15" s="47"/>
      <c r="G15" s="48"/>
      <c r="H15" s="45"/>
      <c r="I15" s="31">
        <f t="shared" si="1"/>
        <v>0</v>
      </c>
      <c r="J15" s="64" t="s">
        <v>94</v>
      </c>
      <c r="K15" s="59">
        <v>9200</v>
      </c>
      <c r="L15" s="37">
        <f t="shared" si="2"/>
        <v>552</v>
      </c>
      <c r="M15" s="37">
        <f t="shared" si="3"/>
        <v>1950.4</v>
      </c>
      <c r="N15" s="38">
        <f t="shared" si="4"/>
        <v>5.343561643835617</v>
      </c>
      <c r="O15" s="39">
        <f t="shared" si="5"/>
        <v>0</v>
      </c>
    </row>
    <row r="16" spans="1:15" ht="18.75" x14ac:dyDescent="0.3">
      <c r="A16" s="22" t="s">
        <v>51</v>
      </c>
      <c r="B16" s="23">
        <v>0</v>
      </c>
      <c r="C16" s="24">
        <v>4.97</v>
      </c>
      <c r="D16" s="25">
        <f t="shared" si="0"/>
        <v>0</v>
      </c>
      <c r="E16" s="56"/>
      <c r="F16" s="47"/>
      <c r="G16" s="48"/>
      <c r="H16" s="45"/>
      <c r="I16" s="31">
        <f t="shared" si="1"/>
        <v>0</v>
      </c>
      <c r="J16" s="64" t="s">
        <v>95</v>
      </c>
      <c r="K16" s="59">
        <v>4500</v>
      </c>
      <c r="L16" s="37">
        <f t="shared" si="2"/>
        <v>270</v>
      </c>
      <c r="M16" s="37">
        <f t="shared" si="3"/>
        <v>954</v>
      </c>
      <c r="N16" s="38">
        <f t="shared" si="4"/>
        <v>2.6136986301369864</v>
      </c>
      <c r="O16" s="39">
        <f t="shared" si="5"/>
        <v>0</v>
      </c>
    </row>
    <row r="17" spans="1:15" ht="18.75" x14ac:dyDescent="0.3">
      <c r="A17" s="22" t="s">
        <v>52</v>
      </c>
      <c r="B17" s="23">
        <v>0</v>
      </c>
      <c r="C17" s="24">
        <v>4.97</v>
      </c>
      <c r="D17" s="25">
        <f t="shared" si="0"/>
        <v>0</v>
      </c>
      <c r="E17" s="46"/>
      <c r="F17" s="47"/>
      <c r="G17" s="48"/>
      <c r="H17" s="45"/>
      <c r="I17" s="31">
        <f t="shared" si="1"/>
        <v>0</v>
      </c>
      <c r="J17" s="64" t="s">
        <v>96</v>
      </c>
      <c r="K17" s="59">
        <v>4500</v>
      </c>
      <c r="L17" s="37">
        <f t="shared" si="2"/>
        <v>270</v>
      </c>
      <c r="M17" s="37">
        <f t="shared" si="3"/>
        <v>954</v>
      </c>
      <c r="N17" s="38">
        <f t="shared" si="4"/>
        <v>2.6136986301369864</v>
      </c>
      <c r="O17" s="39">
        <f t="shared" si="5"/>
        <v>0</v>
      </c>
    </row>
    <row r="18" spans="1:15" ht="18.75" x14ac:dyDescent="0.3">
      <c r="A18" s="22" t="s">
        <v>53</v>
      </c>
      <c r="B18" s="23">
        <v>0</v>
      </c>
      <c r="C18" s="24">
        <v>4.97</v>
      </c>
      <c r="D18" s="25">
        <f t="shared" si="0"/>
        <v>0</v>
      </c>
      <c r="E18" s="56"/>
      <c r="F18" s="47"/>
      <c r="G18" s="48"/>
      <c r="H18" s="45"/>
      <c r="I18" s="31">
        <f t="shared" si="1"/>
        <v>0</v>
      </c>
      <c r="J18" s="64" t="s">
        <v>97</v>
      </c>
      <c r="K18" s="59">
        <v>4200</v>
      </c>
      <c r="L18" s="37">
        <f t="shared" si="2"/>
        <v>252</v>
      </c>
      <c r="M18" s="37">
        <f t="shared" si="3"/>
        <v>890.4</v>
      </c>
      <c r="N18" s="38">
        <f t="shared" si="4"/>
        <v>2.4394520547945207</v>
      </c>
      <c r="O18" s="39">
        <f t="shared" si="5"/>
        <v>0</v>
      </c>
    </row>
    <row r="19" spans="1:15" ht="18.75" x14ac:dyDescent="0.3">
      <c r="A19" s="22" t="s">
        <v>54</v>
      </c>
      <c r="B19" s="41">
        <v>0</v>
      </c>
      <c r="C19" s="24">
        <v>1.55</v>
      </c>
      <c r="D19" s="25">
        <f t="shared" si="0"/>
        <v>0</v>
      </c>
      <c r="E19" s="46"/>
      <c r="F19" s="47"/>
      <c r="G19" s="48"/>
      <c r="H19" s="45"/>
      <c r="I19" s="31">
        <f t="shared" si="1"/>
        <v>0</v>
      </c>
      <c r="J19" s="64" t="s">
        <v>98</v>
      </c>
      <c r="K19" s="59"/>
      <c r="L19" s="37">
        <f t="shared" si="2"/>
        <v>0</v>
      </c>
      <c r="M19" s="37">
        <f t="shared" si="3"/>
        <v>0</v>
      </c>
      <c r="N19" s="38">
        <f t="shared" si="4"/>
        <v>0</v>
      </c>
      <c r="O19" s="39">
        <f t="shared" si="5"/>
        <v>0</v>
      </c>
    </row>
    <row r="20" spans="1:15" ht="18.75" x14ac:dyDescent="0.3">
      <c r="A20" s="22" t="s">
        <v>55</v>
      </c>
      <c r="B20" s="41">
        <v>0</v>
      </c>
      <c r="C20" s="24">
        <v>1.41</v>
      </c>
      <c r="D20" s="25">
        <f t="shared" si="0"/>
        <v>0</v>
      </c>
      <c r="E20" s="56"/>
      <c r="F20" s="47"/>
      <c r="G20" s="48"/>
      <c r="H20" s="45"/>
      <c r="I20" s="31">
        <f t="shared" si="1"/>
        <v>0</v>
      </c>
      <c r="J20" s="64" t="s">
        <v>99</v>
      </c>
      <c r="K20" s="59">
        <v>2800</v>
      </c>
      <c r="L20" s="37">
        <f t="shared" si="2"/>
        <v>168</v>
      </c>
      <c r="M20" s="37">
        <f t="shared" si="3"/>
        <v>593.6</v>
      </c>
      <c r="N20" s="38">
        <f t="shared" si="4"/>
        <v>1.6263013698630138</v>
      </c>
      <c r="O20" s="39">
        <f t="shared" si="5"/>
        <v>0</v>
      </c>
    </row>
    <row r="21" spans="1:15" ht="15.75" customHeight="1" x14ac:dyDescent="0.3">
      <c r="A21" s="22" t="s">
        <v>57</v>
      </c>
      <c r="B21" s="23">
        <v>0</v>
      </c>
      <c r="C21" s="24">
        <v>1.86</v>
      </c>
      <c r="D21" s="25">
        <f t="shared" si="0"/>
        <v>0</v>
      </c>
      <c r="E21" s="46"/>
      <c r="F21" s="47"/>
      <c r="G21" s="48"/>
      <c r="H21" s="45"/>
      <c r="I21" s="31">
        <f t="shared" si="1"/>
        <v>0</v>
      </c>
      <c r="J21" s="64" t="s">
        <v>100</v>
      </c>
      <c r="K21" s="59">
        <v>2800</v>
      </c>
      <c r="L21" s="37">
        <f t="shared" si="2"/>
        <v>168</v>
      </c>
      <c r="M21" s="37">
        <f t="shared" si="3"/>
        <v>593.6</v>
      </c>
      <c r="N21" s="38">
        <f t="shared" si="4"/>
        <v>1.6263013698630138</v>
      </c>
      <c r="O21" s="39">
        <f t="shared" si="5"/>
        <v>0</v>
      </c>
    </row>
    <row r="22" spans="1:15" ht="15.75" customHeight="1" x14ac:dyDescent="0.3">
      <c r="A22" s="22" t="s">
        <v>58</v>
      </c>
      <c r="B22" s="23">
        <v>0</v>
      </c>
      <c r="C22" s="24">
        <v>1.88</v>
      </c>
      <c r="D22" s="25">
        <f t="shared" si="0"/>
        <v>0</v>
      </c>
      <c r="E22" s="46"/>
      <c r="F22" s="47"/>
      <c r="G22" s="48"/>
      <c r="H22" s="45"/>
      <c r="I22" s="31">
        <f t="shared" si="1"/>
        <v>0</v>
      </c>
      <c r="J22" s="64" t="s">
        <v>101</v>
      </c>
      <c r="K22" s="59"/>
      <c r="L22" s="37">
        <f t="shared" si="2"/>
        <v>0</v>
      </c>
      <c r="M22" s="37">
        <f t="shared" si="3"/>
        <v>0</v>
      </c>
      <c r="N22" s="38">
        <f t="shared" si="4"/>
        <v>0</v>
      </c>
      <c r="O22" s="39">
        <f t="shared" si="5"/>
        <v>0</v>
      </c>
    </row>
    <row r="23" spans="1:15" ht="15.75" customHeight="1" x14ac:dyDescent="0.3">
      <c r="A23" s="22" t="s">
        <v>59</v>
      </c>
      <c r="B23" s="41">
        <v>0</v>
      </c>
      <c r="C23" s="24">
        <v>2.98</v>
      </c>
      <c r="D23" s="25">
        <f t="shared" si="0"/>
        <v>0</v>
      </c>
      <c r="E23" s="46"/>
      <c r="F23" s="47"/>
      <c r="G23" s="48"/>
      <c r="H23" s="45"/>
      <c r="I23" s="31">
        <f t="shared" si="1"/>
        <v>0</v>
      </c>
      <c r="J23" s="46"/>
      <c r="K23" s="59"/>
      <c r="L23" s="37">
        <f t="shared" si="2"/>
        <v>0</v>
      </c>
      <c r="M23" s="37">
        <f t="shared" si="3"/>
        <v>0</v>
      </c>
      <c r="N23" s="38">
        <f t="shared" si="4"/>
        <v>0</v>
      </c>
      <c r="O23" s="39">
        <f t="shared" si="5"/>
        <v>0</v>
      </c>
    </row>
    <row r="24" spans="1:15" ht="15.75" customHeight="1" x14ac:dyDescent="0.3">
      <c r="A24" s="49"/>
      <c r="B24" s="50"/>
      <c r="C24" s="50"/>
      <c r="D24" s="51"/>
      <c r="E24" s="46"/>
      <c r="F24" s="47"/>
      <c r="G24" s="48"/>
      <c r="H24" s="45"/>
      <c r="I24" s="31">
        <f t="shared" si="1"/>
        <v>0</v>
      </c>
      <c r="J24" s="73"/>
      <c r="K24" s="59"/>
      <c r="L24" s="37">
        <f t="shared" si="2"/>
        <v>0</v>
      </c>
      <c r="M24" s="37">
        <f t="shared" si="3"/>
        <v>0</v>
      </c>
      <c r="N24" s="38">
        <f t="shared" si="4"/>
        <v>0</v>
      </c>
      <c r="O24" s="39">
        <f t="shared" si="5"/>
        <v>0</v>
      </c>
    </row>
    <row r="25" spans="1:15" ht="15.75" customHeight="1" x14ac:dyDescent="0.3">
      <c r="A25" s="52"/>
      <c r="B25" s="50"/>
      <c r="C25" s="50"/>
      <c r="D25" s="51"/>
      <c r="E25" s="46"/>
      <c r="F25" s="47"/>
      <c r="G25" s="48"/>
      <c r="H25" s="45"/>
      <c r="I25" s="31">
        <f t="shared" si="1"/>
        <v>0</v>
      </c>
      <c r="J25" s="73"/>
      <c r="K25" s="59"/>
      <c r="L25" s="37">
        <f t="shared" si="2"/>
        <v>0</v>
      </c>
      <c r="M25" s="37">
        <f t="shared" si="3"/>
        <v>0</v>
      </c>
      <c r="N25" s="38">
        <f t="shared" si="4"/>
        <v>0</v>
      </c>
      <c r="O25" s="39">
        <f t="shared" si="5"/>
        <v>0</v>
      </c>
    </row>
    <row r="26" spans="1:15" ht="15.75" customHeight="1" x14ac:dyDescent="0.3">
      <c r="A26" s="53"/>
      <c r="B26" s="50"/>
      <c r="C26" s="50"/>
      <c r="D26" s="51"/>
      <c r="E26" s="46"/>
      <c r="F26" s="47"/>
      <c r="G26" s="48"/>
      <c r="H26" s="45"/>
      <c r="I26" s="31">
        <f t="shared" si="1"/>
        <v>0</v>
      </c>
      <c r="J26" s="73"/>
      <c r="K26" s="59"/>
      <c r="L26" s="37">
        <f t="shared" si="2"/>
        <v>0</v>
      </c>
      <c r="M26" s="37">
        <f t="shared" si="3"/>
        <v>0</v>
      </c>
      <c r="N26" s="38">
        <f t="shared" si="4"/>
        <v>0</v>
      </c>
      <c r="O26" s="39">
        <f t="shared" si="5"/>
        <v>0</v>
      </c>
    </row>
    <row r="27" spans="1:15" ht="15.75" customHeight="1" x14ac:dyDescent="0.3">
      <c r="A27" s="54" t="s">
        <v>60</v>
      </c>
      <c r="B27" s="50"/>
      <c r="C27" s="50"/>
      <c r="D27" s="51"/>
      <c r="E27" s="26" t="s">
        <v>47</v>
      </c>
      <c r="F27" s="27"/>
      <c r="G27" s="27"/>
      <c r="H27" s="28"/>
      <c r="I27" s="31">
        <f t="shared" si="1"/>
        <v>0</v>
      </c>
      <c r="J27" s="73"/>
      <c r="K27" s="59"/>
      <c r="L27" s="37">
        <f t="shared" si="2"/>
        <v>0</v>
      </c>
      <c r="M27" s="37">
        <f t="shared" si="3"/>
        <v>0</v>
      </c>
      <c r="N27" s="38">
        <f t="shared" si="4"/>
        <v>0</v>
      </c>
      <c r="O27" s="39">
        <f t="shared" si="5"/>
        <v>0</v>
      </c>
    </row>
    <row r="28" spans="1:15" ht="15.75" customHeight="1" x14ac:dyDescent="0.3">
      <c r="A28" s="55"/>
      <c r="B28" s="50"/>
      <c r="C28" s="50"/>
      <c r="D28" s="51"/>
      <c r="E28" s="42" t="s">
        <v>102</v>
      </c>
      <c r="F28" s="43">
        <v>30</v>
      </c>
      <c r="G28" s="44">
        <v>1</v>
      </c>
      <c r="H28" s="77">
        <v>1</v>
      </c>
      <c r="I28" s="31">
        <f t="shared" si="1"/>
        <v>30</v>
      </c>
      <c r="J28" s="46"/>
      <c r="K28" s="59"/>
      <c r="L28" s="37">
        <f t="shared" si="2"/>
        <v>0</v>
      </c>
      <c r="M28" s="37">
        <f t="shared" si="3"/>
        <v>0</v>
      </c>
      <c r="N28" s="38">
        <f t="shared" si="4"/>
        <v>0</v>
      </c>
      <c r="O28" s="39">
        <f t="shared" si="5"/>
        <v>0</v>
      </c>
    </row>
    <row r="29" spans="1:15" ht="15.75" customHeight="1" x14ac:dyDescent="0.3">
      <c r="A29" s="58" t="s">
        <v>61</v>
      </c>
      <c r="B29" s="50"/>
      <c r="C29" s="50"/>
      <c r="D29" s="51"/>
      <c r="E29" s="42" t="s">
        <v>103</v>
      </c>
      <c r="F29" s="43">
        <v>30</v>
      </c>
      <c r="G29" s="44">
        <v>1</v>
      </c>
      <c r="H29" s="77">
        <v>1</v>
      </c>
      <c r="I29" s="31">
        <f t="shared" si="1"/>
        <v>30</v>
      </c>
      <c r="J29" s="46"/>
      <c r="K29" s="59"/>
      <c r="L29" s="37">
        <f t="shared" si="2"/>
        <v>0</v>
      </c>
      <c r="M29" s="37">
        <f t="shared" si="3"/>
        <v>0</v>
      </c>
      <c r="N29" s="38">
        <f t="shared" si="4"/>
        <v>0</v>
      </c>
      <c r="O29" s="39">
        <f t="shared" si="5"/>
        <v>0</v>
      </c>
    </row>
    <row r="30" spans="1:15" ht="15.75" customHeight="1" x14ac:dyDescent="0.3">
      <c r="A30" s="60" t="s">
        <v>62</v>
      </c>
      <c r="B30" s="50"/>
      <c r="C30" s="50"/>
      <c r="D30" s="51"/>
      <c r="E30" s="56" t="s">
        <v>104</v>
      </c>
      <c r="F30" s="47"/>
      <c r="G30" s="48"/>
      <c r="H30" s="45"/>
      <c r="I30" s="31">
        <f t="shared" si="1"/>
        <v>0</v>
      </c>
      <c r="J30" s="46"/>
      <c r="K30" s="59"/>
      <c r="L30" s="37">
        <f t="shared" si="2"/>
        <v>0</v>
      </c>
      <c r="M30" s="37">
        <f t="shared" si="3"/>
        <v>0</v>
      </c>
      <c r="N30" s="38">
        <f t="shared" si="4"/>
        <v>0</v>
      </c>
      <c r="O30" s="39">
        <f t="shared" si="5"/>
        <v>0</v>
      </c>
    </row>
    <row r="31" spans="1:15" ht="15.75" customHeight="1" x14ac:dyDescent="0.3">
      <c r="A31" s="61"/>
      <c r="B31" s="50"/>
      <c r="C31" s="50"/>
      <c r="D31" s="51"/>
      <c r="E31" s="56"/>
      <c r="F31" s="47"/>
      <c r="G31" s="48"/>
      <c r="H31" s="45"/>
      <c r="I31" s="31">
        <f t="shared" si="1"/>
        <v>0</v>
      </c>
      <c r="J31" s="73"/>
      <c r="K31" s="59"/>
      <c r="L31" s="37">
        <f t="shared" si="2"/>
        <v>0</v>
      </c>
      <c r="M31" s="37">
        <f t="shared" si="3"/>
        <v>0</v>
      </c>
      <c r="N31" s="38">
        <f t="shared" si="4"/>
        <v>0</v>
      </c>
      <c r="O31" s="39">
        <f t="shared" si="5"/>
        <v>0</v>
      </c>
    </row>
    <row r="32" spans="1:15" ht="15.75" customHeight="1" x14ac:dyDescent="0.3">
      <c r="A32" s="58" t="s">
        <v>65</v>
      </c>
      <c r="B32" s="50"/>
      <c r="C32" s="50"/>
      <c r="D32" s="51"/>
      <c r="E32" s="46"/>
      <c r="F32" s="47"/>
      <c r="G32" s="48"/>
      <c r="H32" s="45"/>
      <c r="I32" s="31">
        <f t="shared" si="1"/>
        <v>0</v>
      </c>
      <c r="J32" s="73"/>
      <c r="K32" s="59"/>
      <c r="L32" s="37">
        <f t="shared" si="2"/>
        <v>0</v>
      </c>
      <c r="M32" s="37">
        <f t="shared" si="3"/>
        <v>0</v>
      </c>
      <c r="N32" s="38">
        <f t="shared" si="4"/>
        <v>0</v>
      </c>
      <c r="O32" s="39">
        <f t="shared" si="5"/>
        <v>0</v>
      </c>
    </row>
    <row r="33" spans="1:15" ht="15.75" customHeight="1" x14ac:dyDescent="0.3">
      <c r="A33" s="60" t="s">
        <v>66</v>
      </c>
      <c r="B33" s="50"/>
      <c r="C33" s="50"/>
      <c r="D33" s="51"/>
      <c r="E33" s="46"/>
      <c r="F33" s="47"/>
      <c r="G33" s="48"/>
      <c r="H33" s="45"/>
      <c r="I33" s="31">
        <f t="shared" si="1"/>
        <v>0</v>
      </c>
      <c r="J33" s="73"/>
      <c r="K33" s="59"/>
      <c r="L33" s="37">
        <f t="shared" si="2"/>
        <v>0</v>
      </c>
      <c r="M33" s="37">
        <f t="shared" si="3"/>
        <v>0</v>
      </c>
      <c r="N33" s="38">
        <f t="shared" si="4"/>
        <v>0</v>
      </c>
      <c r="O33" s="39">
        <f t="shared" si="5"/>
        <v>0</v>
      </c>
    </row>
    <row r="34" spans="1:15" ht="15.75" customHeight="1" x14ac:dyDescent="0.3">
      <c r="A34" s="61"/>
      <c r="B34" s="50"/>
      <c r="C34" s="50"/>
      <c r="D34" s="51"/>
      <c r="E34" s="46"/>
      <c r="F34" s="47"/>
      <c r="G34" s="48"/>
      <c r="H34" s="45"/>
      <c r="I34" s="31">
        <f t="shared" si="1"/>
        <v>0</v>
      </c>
      <c r="J34" s="73"/>
      <c r="K34" s="59"/>
      <c r="L34" s="37">
        <f t="shared" si="2"/>
        <v>0</v>
      </c>
      <c r="M34" s="37">
        <f t="shared" si="3"/>
        <v>0</v>
      </c>
      <c r="N34" s="38">
        <f t="shared" si="4"/>
        <v>0</v>
      </c>
      <c r="O34" s="39">
        <f t="shared" si="5"/>
        <v>0</v>
      </c>
    </row>
    <row r="35" spans="1:15" ht="15.75" customHeight="1" x14ac:dyDescent="0.3">
      <c r="A35" s="58" t="s">
        <v>67</v>
      </c>
      <c r="B35" s="50"/>
      <c r="C35" s="50"/>
      <c r="D35" s="51"/>
      <c r="E35" s="46"/>
      <c r="F35" s="47"/>
      <c r="G35" s="48"/>
      <c r="H35" s="45"/>
      <c r="I35" s="31">
        <f t="shared" si="1"/>
        <v>0</v>
      </c>
      <c r="J35" s="46"/>
      <c r="K35" s="59"/>
      <c r="L35" s="37">
        <f t="shared" si="2"/>
        <v>0</v>
      </c>
      <c r="M35" s="37">
        <f t="shared" si="3"/>
        <v>0</v>
      </c>
      <c r="N35" s="38">
        <f t="shared" si="4"/>
        <v>0</v>
      </c>
      <c r="O35" s="39">
        <f t="shared" si="5"/>
        <v>0</v>
      </c>
    </row>
    <row r="36" spans="1:15" ht="15.75" customHeight="1" x14ac:dyDescent="0.3">
      <c r="A36" s="60" t="s">
        <v>68</v>
      </c>
      <c r="B36" s="51"/>
      <c r="C36" s="51"/>
      <c r="D36" s="51"/>
      <c r="E36" s="46"/>
      <c r="F36" s="47"/>
      <c r="G36" s="48"/>
      <c r="H36" s="45"/>
      <c r="I36" s="31">
        <f t="shared" si="1"/>
        <v>0</v>
      </c>
      <c r="J36" s="46"/>
      <c r="K36" s="59"/>
      <c r="L36" s="37">
        <f t="shared" si="2"/>
        <v>0</v>
      </c>
      <c r="M36" s="37">
        <f t="shared" si="3"/>
        <v>0</v>
      </c>
      <c r="N36" s="38">
        <f t="shared" si="4"/>
        <v>0</v>
      </c>
      <c r="O36" s="39">
        <f t="shared" si="5"/>
        <v>0</v>
      </c>
    </row>
    <row r="37" spans="1:15" ht="15.75" customHeight="1" x14ac:dyDescent="0.3">
      <c r="A37" s="51"/>
      <c r="B37" s="51"/>
      <c r="C37" s="51"/>
      <c r="D37" s="51"/>
      <c r="E37" s="56"/>
      <c r="F37" s="47"/>
      <c r="G37" s="48"/>
      <c r="H37" s="45"/>
      <c r="I37" s="31">
        <f t="shared" si="1"/>
        <v>0</v>
      </c>
      <c r="J37" s="46"/>
      <c r="K37" s="59"/>
      <c r="L37" s="37">
        <f t="shared" si="2"/>
        <v>0</v>
      </c>
      <c r="M37" s="37">
        <f t="shared" si="3"/>
        <v>0</v>
      </c>
      <c r="N37" s="38">
        <f t="shared" si="4"/>
        <v>0</v>
      </c>
      <c r="O37" s="39">
        <f t="shared" si="5"/>
        <v>0</v>
      </c>
    </row>
    <row r="38" spans="1:15" ht="15.75" customHeight="1" x14ac:dyDescent="0.3">
      <c r="A38" s="51"/>
      <c r="B38" s="51"/>
      <c r="C38" s="51"/>
      <c r="D38" s="51"/>
      <c r="E38" s="46"/>
      <c r="F38" s="47"/>
      <c r="G38" s="48"/>
      <c r="H38" s="45"/>
      <c r="I38" s="31">
        <f t="shared" si="1"/>
        <v>0</v>
      </c>
      <c r="J38" s="62" t="s">
        <v>64</v>
      </c>
      <c r="K38" s="33"/>
      <c r="L38" s="34"/>
      <c r="M38" s="34"/>
      <c r="N38" s="35"/>
      <c r="O38" s="39">
        <f t="shared" si="5"/>
        <v>0</v>
      </c>
    </row>
    <row r="39" spans="1:15" ht="15.75" customHeight="1" x14ac:dyDescent="0.3">
      <c r="A39" s="51"/>
      <c r="B39" s="51"/>
      <c r="C39" s="51"/>
      <c r="D39" s="51"/>
      <c r="E39" s="56"/>
      <c r="F39" s="47"/>
      <c r="G39" s="48"/>
      <c r="H39" s="45"/>
      <c r="I39" s="31">
        <f t="shared" si="1"/>
        <v>0</v>
      </c>
      <c r="J39" s="64"/>
      <c r="K39" s="59"/>
      <c r="L39" s="37">
        <f t="shared" ref="L39:L68" si="6">K39*6%</f>
        <v>0</v>
      </c>
      <c r="M39" s="37">
        <f t="shared" ref="M39:M68" si="7">(K39+L39)/5</f>
        <v>0</v>
      </c>
      <c r="N39" s="38">
        <f t="shared" ref="N39:N68" si="8">$M39/365</f>
        <v>0</v>
      </c>
      <c r="O39" s="39">
        <f t="shared" si="5"/>
        <v>0</v>
      </c>
    </row>
    <row r="40" spans="1:15" ht="15.75" customHeight="1" x14ac:dyDescent="0.3">
      <c r="A40" s="51"/>
      <c r="B40" s="51"/>
      <c r="C40" s="51"/>
      <c r="D40" s="51"/>
      <c r="E40" s="46"/>
      <c r="F40" s="47"/>
      <c r="G40" s="48"/>
      <c r="H40" s="45"/>
      <c r="I40" s="31">
        <f t="shared" si="1"/>
        <v>0</v>
      </c>
      <c r="J40" s="64"/>
      <c r="K40" s="59"/>
      <c r="L40" s="37">
        <f t="shared" si="6"/>
        <v>0</v>
      </c>
      <c r="M40" s="37">
        <f t="shared" si="7"/>
        <v>0</v>
      </c>
      <c r="N40" s="38">
        <f t="shared" si="8"/>
        <v>0</v>
      </c>
      <c r="O40" s="39">
        <f t="shared" si="5"/>
        <v>0</v>
      </c>
    </row>
    <row r="41" spans="1:15" ht="15.75" customHeight="1" x14ac:dyDescent="0.3">
      <c r="A41" s="51"/>
      <c r="B41" s="51"/>
      <c r="C41" s="51"/>
      <c r="D41" s="51"/>
      <c r="E41" s="56"/>
      <c r="F41" s="47"/>
      <c r="G41" s="48"/>
      <c r="H41" s="45"/>
      <c r="I41" s="31">
        <f t="shared" si="1"/>
        <v>0</v>
      </c>
      <c r="J41" s="64"/>
      <c r="K41" s="59"/>
      <c r="L41" s="37">
        <f t="shared" si="6"/>
        <v>0</v>
      </c>
      <c r="M41" s="37">
        <f t="shared" si="7"/>
        <v>0</v>
      </c>
      <c r="N41" s="38">
        <f t="shared" si="8"/>
        <v>0</v>
      </c>
      <c r="O41" s="39">
        <f t="shared" si="5"/>
        <v>0</v>
      </c>
    </row>
    <row r="42" spans="1:15" ht="15.75" customHeight="1" x14ac:dyDescent="0.3">
      <c r="A42" s="51"/>
      <c r="B42" s="51"/>
      <c r="C42" s="51"/>
      <c r="D42" s="51"/>
      <c r="E42" s="46"/>
      <c r="F42" s="47"/>
      <c r="G42" s="48"/>
      <c r="H42" s="45"/>
      <c r="I42" s="31">
        <f t="shared" si="1"/>
        <v>0</v>
      </c>
      <c r="J42" s="64"/>
      <c r="K42" s="59"/>
      <c r="L42" s="37">
        <f t="shared" si="6"/>
        <v>0</v>
      </c>
      <c r="M42" s="37">
        <f t="shared" si="7"/>
        <v>0</v>
      </c>
      <c r="N42" s="38">
        <f t="shared" si="8"/>
        <v>0</v>
      </c>
      <c r="O42" s="39">
        <f t="shared" si="5"/>
        <v>0</v>
      </c>
    </row>
    <row r="43" spans="1:15" ht="15.75" customHeight="1" x14ac:dyDescent="0.3">
      <c r="A43" s="51"/>
      <c r="B43" s="51"/>
      <c r="C43" s="51"/>
      <c r="D43" s="51"/>
      <c r="E43" s="46"/>
      <c r="F43" s="47"/>
      <c r="G43" s="48"/>
      <c r="H43" s="45"/>
      <c r="I43" s="31">
        <f t="shared" si="1"/>
        <v>0</v>
      </c>
      <c r="J43" s="64"/>
      <c r="K43" s="59"/>
      <c r="L43" s="37">
        <f t="shared" si="6"/>
        <v>0</v>
      </c>
      <c r="M43" s="37">
        <f t="shared" si="7"/>
        <v>0</v>
      </c>
      <c r="N43" s="38">
        <f t="shared" si="8"/>
        <v>0</v>
      </c>
      <c r="O43" s="39">
        <f t="shared" si="5"/>
        <v>0</v>
      </c>
    </row>
    <row r="44" spans="1:15" ht="15.75" customHeight="1" x14ac:dyDescent="0.3">
      <c r="A44" s="51"/>
      <c r="B44" s="51"/>
      <c r="C44" s="51"/>
      <c r="D44" s="51"/>
      <c r="E44" s="46"/>
      <c r="F44" s="47"/>
      <c r="G44" s="48"/>
      <c r="H44" s="45"/>
      <c r="I44" s="31">
        <f t="shared" si="1"/>
        <v>0</v>
      </c>
      <c r="J44" s="64"/>
      <c r="K44" s="59"/>
      <c r="L44" s="37">
        <f t="shared" si="6"/>
        <v>0</v>
      </c>
      <c r="M44" s="37">
        <f t="shared" si="7"/>
        <v>0</v>
      </c>
      <c r="N44" s="38">
        <f t="shared" si="8"/>
        <v>0</v>
      </c>
      <c r="O44" s="39">
        <f t="shared" si="5"/>
        <v>0</v>
      </c>
    </row>
    <row r="45" spans="1:15" ht="15.75" customHeight="1" x14ac:dyDescent="0.3">
      <c r="A45" s="51"/>
      <c r="B45" s="51"/>
      <c r="C45" s="51"/>
      <c r="D45" s="51"/>
      <c r="E45" s="46"/>
      <c r="F45" s="47"/>
      <c r="G45" s="48"/>
      <c r="H45" s="45"/>
      <c r="I45" s="31">
        <f t="shared" si="1"/>
        <v>0</v>
      </c>
      <c r="J45" s="64"/>
      <c r="K45" s="59"/>
      <c r="L45" s="37">
        <f t="shared" si="6"/>
        <v>0</v>
      </c>
      <c r="M45" s="37">
        <f t="shared" si="7"/>
        <v>0</v>
      </c>
      <c r="N45" s="38">
        <f t="shared" si="8"/>
        <v>0</v>
      </c>
      <c r="O45" s="39">
        <f t="shared" si="5"/>
        <v>0</v>
      </c>
    </row>
    <row r="46" spans="1:15" ht="15.75" customHeight="1" x14ac:dyDescent="0.3">
      <c r="A46" s="51"/>
      <c r="B46" s="51"/>
      <c r="C46" s="51"/>
      <c r="D46" s="51"/>
      <c r="E46" s="46"/>
      <c r="F46" s="47"/>
      <c r="G46" s="48"/>
      <c r="H46" s="45"/>
      <c r="I46" s="31">
        <f t="shared" si="1"/>
        <v>0</v>
      </c>
      <c r="J46" s="64"/>
      <c r="K46" s="59"/>
      <c r="L46" s="37">
        <f t="shared" si="6"/>
        <v>0</v>
      </c>
      <c r="M46" s="37">
        <f t="shared" si="7"/>
        <v>0</v>
      </c>
      <c r="N46" s="38">
        <f t="shared" si="8"/>
        <v>0</v>
      </c>
      <c r="O46" s="39">
        <f t="shared" si="5"/>
        <v>0</v>
      </c>
    </row>
    <row r="47" spans="1:15" ht="15.75" customHeight="1" x14ac:dyDescent="0.3">
      <c r="A47" s="51"/>
      <c r="B47" s="51"/>
      <c r="C47" s="51"/>
      <c r="D47" s="51"/>
      <c r="E47" s="46"/>
      <c r="F47" s="47"/>
      <c r="G47" s="48"/>
      <c r="H47" s="45"/>
      <c r="I47" s="31">
        <f t="shared" si="1"/>
        <v>0</v>
      </c>
      <c r="J47" s="64"/>
      <c r="K47" s="59"/>
      <c r="L47" s="37">
        <f t="shared" si="6"/>
        <v>0</v>
      </c>
      <c r="M47" s="37">
        <f t="shared" si="7"/>
        <v>0</v>
      </c>
      <c r="N47" s="38">
        <f t="shared" si="8"/>
        <v>0</v>
      </c>
      <c r="O47" s="39">
        <f t="shared" si="5"/>
        <v>0</v>
      </c>
    </row>
    <row r="48" spans="1:15" ht="15.75" customHeight="1" x14ac:dyDescent="0.3">
      <c r="A48" s="51"/>
      <c r="B48" s="51"/>
      <c r="C48" s="51"/>
      <c r="D48" s="51"/>
      <c r="E48" s="26" t="s">
        <v>56</v>
      </c>
      <c r="F48" s="27"/>
      <c r="G48" s="27"/>
      <c r="H48" s="28"/>
      <c r="I48" s="31">
        <f t="shared" si="1"/>
        <v>0</v>
      </c>
      <c r="J48" s="64"/>
      <c r="K48" s="59"/>
      <c r="L48" s="37">
        <f t="shared" si="6"/>
        <v>0</v>
      </c>
      <c r="M48" s="37">
        <f t="shared" si="7"/>
        <v>0</v>
      </c>
      <c r="N48" s="38">
        <f t="shared" si="8"/>
        <v>0</v>
      </c>
      <c r="O48" s="39">
        <f t="shared" si="5"/>
        <v>0</v>
      </c>
    </row>
    <row r="49" spans="1:15" ht="15.75" customHeight="1" x14ac:dyDescent="0.3">
      <c r="A49" s="51"/>
      <c r="B49" s="51"/>
      <c r="C49" s="51"/>
      <c r="D49" s="51"/>
      <c r="E49" s="78" t="s">
        <v>105</v>
      </c>
      <c r="F49" s="79"/>
      <c r="G49" s="78"/>
      <c r="H49" s="78"/>
      <c r="I49" s="31">
        <f t="shared" si="1"/>
        <v>0</v>
      </c>
      <c r="J49" s="64"/>
      <c r="K49" s="59"/>
      <c r="L49" s="37">
        <f t="shared" si="6"/>
        <v>0</v>
      </c>
      <c r="M49" s="37">
        <f t="shared" si="7"/>
        <v>0</v>
      </c>
      <c r="N49" s="38">
        <f t="shared" si="8"/>
        <v>0</v>
      </c>
      <c r="O49" s="39">
        <f t="shared" si="5"/>
        <v>0</v>
      </c>
    </row>
    <row r="50" spans="1:15" ht="15.75" customHeight="1" x14ac:dyDescent="0.3">
      <c r="A50" s="51"/>
      <c r="B50" s="51"/>
      <c r="C50" s="51"/>
      <c r="D50" s="51"/>
      <c r="E50" s="78" t="s">
        <v>106</v>
      </c>
      <c r="F50" s="79"/>
      <c r="G50" s="78"/>
      <c r="H50" s="78"/>
      <c r="I50" s="31">
        <f t="shared" si="1"/>
        <v>0</v>
      </c>
      <c r="J50" s="64"/>
      <c r="K50" s="59"/>
      <c r="L50" s="37">
        <f t="shared" si="6"/>
        <v>0</v>
      </c>
      <c r="M50" s="37">
        <f t="shared" si="7"/>
        <v>0</v>
      </c>
      <c r="N50" s="38">
        <f t="shared" si="8"/>
        <v>0</v>
      </c>
      <c r="O50" s="39">
        <f t="shared" si="5"/>
        <v>0</v>
      </c>
    </row>
    <row r="51" spans="1:15" ht="15.75" customHeight="1" x14ac:dyDescent="0.3">
      <c r="A51" s="51"/>
      <c r="B51" s="51"/>
      <c r="C51" s="51"/>
      <c r="D51" s="51"/>
      <c r="E51" s="80" t="s">
        <v>107</v>
      </c>
      <c r="F51" s="79"/>
      <c r="G51" s="78"/>
      <c r="H51" s="78"/>
      <c r="I51" s="31">
        <f t="shared" si="1"/>
        <v>0</v>
      </c>
      <c r="J51" s="64"/>
      <c r="K51" s="59"/>
      <c r="L51" s="37">
        <f t="shared" si="6"/>
        <v>0</v>
      </c>
      <c r="M51" s="37">
        <f t="shared" si="7"/>
        <v>0</v>
      </c>
      <c r="N51" s="38">
        <f t="shared" si="8"/>
        <v>0</v>
      </c>
      <c r="O51" s="39">
        <f t="shared" si="5"/>
        <v>0</v>
      </c>
    </row>
    <row r="52" spans="1:15" ht="15.75" customHeight="1" x14ac:dyDescent="0.3">
      <c r="A52" s="51"/>
      <c r="B52" s="51"/>
      <c r="C52" s="51"/>
      <c r="D52" s="51"/>
      <c r="E52" s="78" t="s">
        <v>108</v>
      </c>
      <c r="F52" s="79"/>
      <c r="G52" s="78"/>
      <c r="H52" s="78"/>
      <c r="I52" s="31">
        <f t="shared" si="1"/>
        <v>0</v>
      </c>
      <c r="J52" s="64"/>
      <c r="K52" s="59"/>
      <c r="L52" s="37">
        <f t="shared" si="6"/>
        <v>0</v>
      </c>
      <c r="M52" s="37">
        <f t="shared" si="7"/>
        <v>0</v>
      </c>
      <c r="N52" s="38">
        <f t="shared" si="8"/>
        <v>0</v>
      </c>
      <c r="O52" s="39">
        <f t="shared" si="5"/>
        <v>0</v>
      </c>
    </row>
    <row r="53" spans="1:15" ht="15.75" customHeight="1" x14ac:dyDescent="0.3">
      <c r="A53" s="51"/>
      <c r="B53" s="51"/>
      <c r="C53" s="51"/>
      <c r="D53" s="51"/>
      <c r="E53" s="78" t="s">
        <v>109</v>
      </c>
      <c r="F53" s="56"/>
      <c r="G53" s="46"/>
      <c r="H53" s="57"/>
      <c r="I53" s="31">
        <f t="shared" si="1"/>
        <v>0</v>
      </c>
      <c r="J53" s="64"/>
      <c r="K53" s="59"/>
      <c r="L53" s="37">
        <f t="shared" si="6"/>
        <v>0</v>
      </c>
      <c r="M53" s="37">
        <f t="shared" si="7"/>
        <v>0</v>
      </c>
      <c r="N53" s="38">
        <f t="shared" si="8"/>
        <v>0</v>
      </c>
      <c r="O53" s="39">
        <f t="shared" si="5"/>
        <v>0</v>
      </c>
    </row>
    <row r="54" spans="1:15" ht="15.75" customHeight="1" x14ac:dyDescent="0.3">
      <c r="A54" s="51"/>
      <c r="B54" s="51"/>
      <c r="C54" s="51"/>
      <c r="D54" s="51"/>
      <c r="E54" s="46" t="s">
        <v>110</v>
      </c>
      <c r="F54" s="56"/>
      <c r="G54" s="46"/>
      <c r="H54" s="57"/>
      <c r="I54" s="31">
        <f t="shared" si="1"/>
        <v>0</v>
      </c>
      <c r="J54" s="64"/>
      <c r="K54" s="59"/>
      <c r="L54" s="37">
        <f t="shared" si="6"/>
        <v>0</v>
      </c>
      <c r="M54" s="37">
        <f t="shared" si="7"/>
        <v>0</v>
      </c>
      <c r="N54" s="38">
        <f t="shared" si="8"/>
        <v>0</v>
      </c>
      <c r="O54" s="39">
        <f t="shared" si="5"/>
        <v>0</v>
      </c>
    </row>
    <row r="55" spans="1:15" ht="15.75" customHeight="1" x14ac:dyDescent="0.3">
      <c r="A55" s="51"/>
      <c r="B55" s="51"/>
      <c r="C55" s="51"/>
      <c r="D55" s="51"/>
      <c r="E55" s="46"/>
      <c r="F55" s="56"/>
      <c r="G55" s="46"/>
      <c r="H55" s="57"/>
      <c r="I55" s="31">
        <f t="shared" si="1"/>
        <v>0</v>
      </c>
      <c r="J55" s="64"/>
      <c r="K55" s="59"/>
      <c r="L55" s="37">
        <f t="shared" si="6"/>
        <v>0</v>
      </c>
      <c r="M55" s="37">
        <f t="shared" si="7"/>
        <v>0</v>
      </c>
      <c r="N55" s="38">
        <f t="shared" si="8"/>
        <v>0</v>
      </c>
      <c r="O55" s="39">
        <f t="shared" si="5"/>
        <v>0</v>
      </c>
    </row>
    <row r="56" spans="1:15" ht="15.75" customHeight="1" x14ac:dyDescent="0.3">
      <c r="A56" s="51"/>
      <c r="B56" s="51"/>
      <c r="C56" s="51"/>
      <c r="D56" s="51"/>
      <c r="E56" s="46"/>
      <c r="F56" s="56"/>
      <c r="G56" s="46"/>
      <c r="H56" s="57"/>
      <c r="I56" s="31">
        <f t="shared" si="1"/>
        <v>0</v>
      </c>
      <c r="J56" s="64"/>
      <c r="K56" s="59"/>
      <c r="L56" s="37">
        <f t="shared" si="6"/>
        <v>0</v>
      </c>
      <c r="M56" s="37">
        <f t="shared" si="7"/>
        <v>0</v>
      </c>
      <c r="N56" s="38">
        <f t="shared" si="8"/>
        <v>0</v>
      </c>
      <c r="O56" s="39">
        <f t="shared" si="5"/>
        <v>0</v>
      </c>
    </row>
    <row r="57" spans="1:15" ht="15.75" customHeight="1" x14ac:dyDescent="0.3">
      <c r="A57" s="51"/>
      <c r="B57" s="51"/>
      <c r="C57" s="51"/>
      <c r="D57" s="51"/>
      <c r="E57" s="46"/>
      <c r="F57" s="56"/>
      <c r="G57" s="46"/>
      <c r="H57" s="57"/>
      <c r="I57" s="31">
        <f t="shared" si="1"/>
        <v>0</v>
      </c>
      <c r="J57" s="64"/>
      <c r="K57" s="59"/>
      <c r="L57" s="37">
        <f t="shared" si="6"/>
        <v>0</v>
      </c>
      <c r="M57" s="37">
        <f t="shared" si="7"/>
        <v>0</v>
      </c>
      <c r="N57" s="38">
        <f t="shared" si="8"/>
        <v>0</v>
      </c>
      <c r="O57" s="39">
        <f t="shared" si="5"/>
        <v>0</v>
      </c>
    </row>
    <row r="58" spans="1:15" ht="15.75" customHeight="1" x14ac:dyDescent="0.3">
      <c r="A58" s="51"/>
      <c r="B58" s="51"/>
      <c r="C58" s="51"/>
      <c r="D58" s="51"/>
      <c r="E58" s="56"/>
      <c r="F58" s="56"/>
      <c r="G58" s="46"/>
      <c r="H58" s="57"/>
      <c r="I58" s="31">
        <f t="shared" si="1"/>
        <v>0</v>
      </c>
      <c r="J58" s="64"/>
      <c r="K58" s="59"/>
      <c r="L58" s="37">
        <f t="shared" si="6"/>
        <v>0</v>
      </c>
      <c r="M58" s="37">
        <f t="shared" si="7"/>
        <v>0</v>
      </c>
      <c r="N58" s="38">
        <f t="shared" si="8"/>
        <v>0</v>
      </c>
      <c r="O58" s="39">
        <f t="shared" si="5"/>
        <v>0</v>
      </c>
    </row>
    <row r="59" spans="1:15" ht="15.75" customHeight="1" x14ac:dyDescent="0.3">
      <c r="A59" s="51"/>
      <c r="B59" s="51"/>
      <c r="C59" s="51"/>
      <c r="D59" s="51"/>
      <c r="E59" s="26" t="s">
        <v>63</v>
      </c>
      <c r="F59" s="27"/>
      <c r="G59" s="27"/>
      <c r="H59" s="28"/>
      <c r="I59" s="31">
        <f t="shared" si="1"/>
        <v>0</v>
      </c>
      <c r="J59" s="64"/>
      <c r="K59" s="59"/>
      <c r="L59" s="37">
        <f t="shared" si="6"/>
        <v>0</v>
      </c>
      <c r="M59" s="37">
        <f t="shared" si="7"/>
        <v>0</v>
      </c>
      <c r="N59" s="38">
        <f t="shared" si="8"/>
        <v>0</v>
      </c>
      <c r="O59" s="39">
        <f t="shared" si="5"/>
        <v>0</v>
      </c>
    </row>
    <row r="60" spans="1:15" ht="15.75" customHeight="1" x14ac:dyDescent="0.3">
      <c r="A60" s="51"/>
      <c r="B60" s="51"/>
      <c r="C60" s="51"/>
      <c r="D60" s="51"/>
      <c r="E60" s="81" t="s">
        <v>111</v>
      </c>
      <c r="F60" s="43">
        <v>15</v>
      </c>
      <c r="G60" s="77">
        <v>1</v>
      </c>
      <c r="H60" s="77">
        <v>6</v>
      </c>
      <c r="I60" s="31">
        <f t="shared" si="1"/>
        <v>90</v>
      </c>
      <c r="J60" s="64"/>
      <c r="K60" s="59"/>
      <c r="L60" s="37">
        <f t="shared" si="6"/>
        <v>0</v>
      </c>
      <c r="M60" s="37">
        <f t="shared" si="7"/>
        <v>0</v>
      </c>
      <c r="N60" s="38">
        <f t="shared" si="8"/>
        <v>0</v>
      </c>
      <c r="O60" s="39">
        <f t="shared" si="5"/>
        <v>0</v>
      </c>
    </row>
    <row r="61" spans="1:15" ht="15.75" customHeight="1" x14ac:dyDescent="0.3">
      <c r="A61" s="51"/>
      <c r="B61" s="51"/>
      <c r="C61" s="51"/>
      <c r="D61" s="51"/>
      <c r="E61" s="81" t="s">
        <v>112</v>
      </c>
      <c r="F61" s="43">
        <v>6.75</v>
      </c>
      <c r="G61" s="77">
        <v>1</v>
      </c>
      <c r="H61" s="77">
        <v>2</v>
      </c>
      <c r="I61" s="31">
        <f t="shared" si="1"/>
        <v>13.5</v>
      </c>
      <c r="J61" s="64"/>
      <c r="K61" s="59"/>
      <c r="L61" s="37">
        <f t="shared" si="6"/>
        <v>0</v>
      </c>
      <c r="M61" s="37">
        <f t="shared" si="7"/>
        <v>0</v>
      </c>
      <c r="N61" s="38">
        <f t="shared" si="8"/>
        <v>0</v>
      </c>
      <c r="O61" s="39">
        <f t="shared" si="5"/>
        <v>0</v>
      </c>
    </row>
    <row r="62" spans="1:15" ht="15.75" customHeight="1" x14ac:dyDescent="0.3">
      <c r="A62" s="51"/>
      <c r="B62" s="51"/>
      <c r="C62" s="51"/>
      <c r="D62" s="51"/>
      <c r="E62" s="56"/>
      <c r="F62" s="47"/>
      <c r="G62" s="48"/>
      <c r="H62" s="45"/>
      <c r="I62" s="31">
        <f t="shared" si="1"/>
        <v>0</v>
      </c>
      <c r="J62" s="64"/>
      <c r="K62" s="59"/>
      <c r="L62" s="37">
        <f t="shared" si="6"/>
        <v>0</v>
      </c>
      <c r="M62" s="37">
        <f t="shared" si="7"/>
        <v>0</v>
      </c>
      <c r="N62" s="38">
        <f t="shared" si="8"/>
        <v>0</v>
      </c>
      <c r="O62" s="39">
        <f t="shared" si="5"/>
        <v>0</v>
      </c>
    </row>
    <row r="63" spans="1:15" ht="15.75" customHeight="1" x14ac:dyDescent="0.3">
      <c r="A63" s="51"/>
      <c r="B63" s="51"/>
      <c r="C63" s="51"/>
      <c r="D63" s="51"/>
      <c r="E63" s="46"/>
      <c r="F63" s="47"/>
      <c r="G63" s="48"/>
      <c r="H63" s="45"/>
      <c r="I63" s="31">
        <f t="shared" si="1"/>
        <v>0</v>
      </c>
      <c r="J63" s="64"/>
      <c r="K63" s="59"/>
      <c r="L63" s="37">
        <f t="shared" si="6"/>
        <v>0</v>
      </c>
      <c r="M63" s="37">
        <f t="shared" si="7"/>
        <v>0</v>
      </c>
      <c r="N63" s="38">
        <f t="shared" si="8"/>
        <v>0</v>
      </c>
      <c r="O63" s="39">
        <f t="shared" si="5"/>
        <v>0</v>
      </c>
    </row>
    <row r="64" spans="1:15" ht="15.75" customHeight="1" x14ac:dyDescent="0.3">
      <c r="A64" s="51"/>
      <c r="B64" s="51"/>
      <c r="C64" s="51"/>
      <c r="D64" s="51"/>
      <c r="E64" s="46"/>
      <c r="F64" s="47"/>
      <c r="G64" s="48"/>
      <c r="H64" s="45"/>
      <c r="I64" s="31">
        <f t="shared" si="1"/>
        <v>0</v>
      </c>
      <c r="J64" s="64"/>
      <c r="K64" s="59"/>
      <c r="L64" s="37">
        <f t="shared" si="6"/>
        <v>0</v>
      </c>
      <c r="M64" s="37">
        <f t="shared" si="7"/>
        <v>0</v>
      </c>
      <c r="N64" s="38">
        <f t="shared" si="8"/>
        <v>0</v>
      </c>
      <c r="O64" s="39">
        <f t="shared" si="5"/>
        <v>0</v>
      </c>
    </row>
    <row r="65" spans="1:15" ht="15.75" customHeight="1" x14ac:dyDescent="0.3">
      <c r="A65" s="51"/>
      <c r="B65" s="51"/>
      <c r="C65" s="51"/>
      <c r="D65" s="51"/>
      <c r="E65" s="46"/>
      <c r="F65" s="47"/>
      <c r="G65" s="48"/>
      <c r="H65" s="45"/>
      <c r="I65" s="31">
        <f t="shared" si="1"/>
        <v>0</v>
      </c>
      <c r="J65" s="64"/>
      <c r="K65" s="59"/>
      <c r="L65" s="37">
        <f t="shared" si="6"/>
        <v>0</v>
      </c>
      <c r="M65" s="37">
        <f t="shared" si="7"/>
        <v>0</v>
      </c>
      <c r="N65" s="38">
        <f t="shared" si="8"/>
        <v>0</v>
      </c>
      <c r="O65" s="39">
        <f t="shared" si="5"/>
        <v>0</v>
      </c>
    </row>
    <row r="66" spans="1:15" ht="15.75" customHeight="1" x14ac:dyDescent="0.3">
      <c r="A66" s="51"/>
      <c r="B66" s="51"/>
      <c r="C66" s="51"/>
      <c r="D66" s="51"/>
      <c r="E66" s="46"/>
      <c r="F66" s="47"/>
      <c r="G66" s="48"/>
      <c r="H66" s="45"/>
      <c r="I66" s="31">
        <f t="shared" si="1"/>
        <v>0</v>
      </c>
      <c r="J66" s="64"/>
      <c r="K66" s="59"/>
      <c r="L66" s="37">
        <f t="shared" si="6"/>
        <v>0</v>
      </c>
      <c r="M66" s="37">
        <f t="shared" si="7"/>
        <v>0</v>
      </c>
      <c r="N66" s="38">
        <f t="shared" si="8"/>
        <v>0</v>
      </c>
      <c r="O66" s="39">
        <f t="shared" si="5"/>
        <v>0</v>
      </c>
    </row>
    <row r="67" spans="1:15" ht="15.75" customHeight="1" x14ac:dyDescent="0.3">
      <c r="A67" s="51"/>
      <c r="B67" s="51"/>
      <c r="C67" s="51"/>
      <c r="D67" s="51"/>
      <c r="E67" s="46"/>
      <c r="F67" s="47"/>
      <c r="G67" s="48"/>
      <c r="H67" s="45"/>
      <c r="I67" s="31">
        <f t="shared" si="1"/>
        <v>0</v>
      </c>
      <c r="J67" s="64"/>
      <c r="K67" s="59"/>
      <c r="L67" s="37">
        <f t="shared" si="6"/>
        <v>0</v>
      </c>
      <c r="M67" s="37">
        <f t="shared" si="7"/>
        <v>0</v>
      </c>
      <c r="N67" s="38">
        <f t="shared" si="8"/>
        <v>0</v>
      </c>
      <c r="O67" s="39">
        <f t="shared" si="5"/>
        <v>0</v>
      </c>
    </row>
    <row r="68" spans="1:15" ht="15.75" customHeight="1" x14ac:dyDescent="0.3">
      <c r="A68" s="51"/>
      <c r="B68" s="51"/>
      <c r="C68" s="51"/>
      <c r="D68" s="51"/>
      <c r="E68" s="46"/>
      <c r="F68" s="47"/>
      <c r="G68" s="48"/>
      <c r="H68" s="45"/>
      <c r="I68" s="31">
        <f t="shared" si="1"/>
        <v>0</v>
      </c>
      <c r="J68" s="64"/>
      <c r="K68" s="59"/>
      <c r="L68" s="37">
        <f t="shared" si="6"/>
        <v>0</v>
      </c>
      <c r="M68" s="37">
        <f t="shared" si="7"/>
        <v>0</v>
      </c>
      <c r="N68" s="38">
        <f t="shared" si="8"/>
        <v>0</v>
      </c>
      <c r="O68" s="39">
        <f t="shared" si="5"/>
        <v>0</v>
      </c>
    </row>
    <row r="69" spans="1:15" ht="15.75" customHeight="1" x14ac:dyDescent="0.3">
      <c r="A69" s="51"/>
      <c r="B69" s="51"/>
      <c r="C69" s="51"/>
      <c r="D69" s="51"/>
      <c r="E69" s="46"/>
      <c r="F69" s="47"/>
      <c r="G69" s="48"/>
      <c r="H69" s="45"/>
      <c r="I69" s="31">
        <f t="shared" si="1"/>
        <v>0</v>
      </c>
      <c r="J69" s="62" t="s">
        <v>70</v>
      </c>
      <c r="K69" s="66"/>
      <c r="L69" s="34"/>
      <c r="M69" s="34"/>
      <c r="N69" s="35"/>
      <c r="O69" s="39">
        <f t="shared" si="5"/>
        <v>0</v>
      </c>
    </row>
    <row r="70" spans="1:15" ht="15.75" customHeight="1" x14ac:dyDescent="0.3">
      <c r="A70" s="51"/>
      <c r="B70" s="51"/>
      <c r="C70" s="51"/>
      <c r="D70" s="51"/>
      <c r="E70" s="63" t="s">
        <v>69</v>
      </c>
      <c r="F70" s="27"/>
      <c r="G70" s="27"/>
      <c r="H70" s="28"/>
      <c r="I70" s="31">
        <f t="shared" si="1"/>
        <v>0</v>
      </c>
      <c r="J70" s="64"/>
      <c r="K70" s="59"/>
      <c r="L70" s="37">
        <f t="shared" ref="L70:L200" si="9">K70*6%</f>
        <v>0</v>
      </c>
      <c r="M70" s="37">
        <f t="shared" ref="M70:M200" si="10">(K70+L70)/5</f>
        <v>0</v>
      </c>
      <c r="N70" s="38">
        <f t="shared" ref="N70:N200" si="11">$M70/365</f>
        <v>0</v>
      </c>
      <c r="O70" s="39">
        <f t="shared" si="5"/>
        <v>0</v>
      </c>
    </row>
    <row r="71" spans="1:15" ht="15.75" customHeight="1" x14ac:dyDescent="0.3">
      <c r="A71" s="51"/>
      <c r="B71" s="51"/>
      <c r="C71" s="51"/>
      <c r="D71" s="51"/>
      <c r="E71" s="81" t="s">
        <v>113</v>
      </c>
      <c r="F71" s="43">
        <v>74</v>
      </c>
      <c r="G71" s="77">
        <v>1</v>
      </c>
      <c r="H71" s="77">
        <v>4</v>
      </c>
      <c r="I71" s="31">
        <f t="shared" si="1"/>
        <v>296</v>
      </c>
      <c r="J71" s="64"/>
      <c r="K71" s="59"/>
      <c r="L71" s="37">
        <f t="shared" si="9"/>
        <v>0</v>
      </c>
      <c r="M71" s="37">
        <f t="shared" si="10"/>
        <v>0</v>
      </c>
      <c r="N71" s="38">
        <f t="shared" si="11"/>
        <v>0</v>
      </c>
      <c r="O71" s="39">
        <f t="shared" si="5"/>
        <v>0</v>
      </c>
    </row>
    <row r="72" spans="1:15" ht="15.75" customHeight="1" x14ac:dyDescent="0.3">
      <c r="A72" s="51"/>
      <c r="B72" s="51"/>
      <c r="C72" s="51"/>
      <c r="D72" s="51"/>
      <c r="E72" s="46"/>
      <c r="F72" s="41"/>
      <c r="G72" s="41"/>
      <c r="H72" s="65"/>
      <c r="I72" s="31">
        <f t="shared" si="1"/>
        <v>0</v>
      </c>
      <c r="J72" s="64"/>
      <c r="K72" s="59"/>
      <c r="L72" s="37">
        <f t="shared" si="9"/>
        <v>0</v>
      </c>
      <c r="M72" s="37">
        <f t="shared" si="10"/>
        <v>0</v>
      </c>
      <c r="N72" s="38">
        <f t="shared" si="11"/>
        <v>0</v>
      </c>
      <c r="O72" s="39">
        <f t="shared" si="5"/>
        <v>0</v>
      </c>
    </row>
    <row r="73" spans="1:15" ht="15.75" customHeight="1" x14ac:dyDescent="0.3">
      <c r="A73" s="51"/>
      <c r="B73" s="51"/>
      <c r="C73" s="51"/>
      <c r="D73" s="51"/>
      <c r="E73" s="46"/>
      <c r="F73" s="41"/>
      <c r="G73" s="41"/>
      <c r="H73" s="65"/>
      <c r="I73" s="31">
        <f t="shared" si="1"/>
        <v>0</v>
      </c>
      <c r="J73" s="64"/>
      <c r="K73" s="59"/>
      <c r="L73" s="37">
        <f t="shared" si="9"/>
        <v>0</v>
      </c>
      <c r="M73" s="37">
        <f t="shared" si="10"/>
        <v>0</v>
      </c>
      <c r="N73" s="38">
        <f t="shared" si="11"/>
        <v>0</v>
      </c>
      <c r="O73" s="39">
        <f t="shared" si="5"/>
        <v>0</v>
      </c>
    </row>
    <row r="74" spans="1:15" ht="15.75" customHeight="1" x14ac:dyDescent="0.3">
      <c r="A74" s="51"/>
      <c r="B74" s="51"/>
      <c r="C74" s="51"/>
      <c r="D74" s="51"/>
      <c r="E74" s="46"/>
      <c r="F74" s="41"/>
      <c r="G74" s="41"/>
      <c r="H74" s="65"/>
      <c r="I74" s="31">
        <f t="shared" si="1"/>
        <v>0</v>
      </c>
      <c r="J74" s="64"/>
      <c r="K74" s="59"/>
      <c r="L74" s="37">
        <f t="shared" si="9"/>
        <v>0</v>
      </c>
      <c r="M74" s="37">
        <f t="shared" si="10"/>
        <v>0</v>
      </c>
      <c r="N74" s="38">
        <f t="shared" si="11"/>
        <v>0</v>
      </c>
      <c r="O74" s="39">
        <f t="shared" si="5"/>
        <v>0</v>
      </c>
    </row>
    <row r="75" spans="1:15" ht="15.75" customHeight="1" x14ac:dyDescent="0.3">
      <c r="A75" s="51"/>
      <c r="B75" s="51"/>
      <c r="C75" s="51"/>
      <c r="D75" s="51"/>
      <c r="E75" s="46"/>
      <c r="F75" s="74"/>
      <c r="G75" s="41"/>
      <c r="H75" s="75"/>
      <c r="I75" s="31">
        <f t="shared" si="1"/>
        <v>0</v>
      </c>
      <c r="J75" s="64"/>
      <c r="K75" s="59"/>
      <c r="L75" s="37">
        <f t="shared" si="9"/>
        <v>0</v>
      </c>
      <c r="M75" s="37">
        <f t="shared" si="10"/>
        <v>0</v>
      </c>
      <c r="N75" s="38">
        <f t="shared" si="11"/>
        <v>0</v>
      </c>
      <c r="O75" s="39">
        <f t="shared" si="5"/>
        <v>0</v>
      </c>
    </row>
    <row r="76" spans="1:15" ht="15.75" customHeight="1" x14ac:dyDescent="0.3">
      <c r="A76" s="51"/>
      <c r="B76" s="51"/>
      <c r="C76" s="51"/>
      <c r="D76" s="51"/>
      <c r="E76" s="63" t="s">
        <v>71</v>
      </c>
      <c r="F76" s="27"/>
      <c r="G76" s="27"/>
      <c r="H76" s="28"/>
      <c r="I76" s="31">
        <f t="shared" si="1"/>
        <v>0</v>
      </c>
      <c r="J76" s="64"/>
      <c r="K76" s="59"/>
      <c r="L76" s="37">
        <f t="shared" si="9"/>
        <v>0</v>
      </c>
      <c r="M76" s="37">
        <f t="shared" si="10"/>
        <v>0</v>
      </c>
      <c r="N76" s="38">
        <f t="shared" si="11"/>
        <v>0</v>
      </c>
      <c r="O76" s="39">
        <f t="shared" si="5"/>
        <v>0</v>
      </c>
    </row>
    <row r="77" spans="1:15" ht="15.75" customHeight="1" x14ac:dyDescent="0.3">
      <c r="A77" s="51"/>
      <c r="B77" s="51"/>
      <c r="C77" s="51"/>
      <c r="D77" s="51"/>
      <c r="E77" s="46"/>
      <c r="F77" s="47"/>
      <c r="G77" s="48"/>
      <c r="H77" s="45"/>
      <c r="I77" s="31">
        <f t="shared" si="1"/>
        <v>0</v>
      </c>
      <c r="J77" s="64"/>
      <c r="K77" s="59"/>
      <c r="L77" s="37">
        <f t="shared" si="9"/>
        <v>0</v>
      </c>
      <c r="M77" s="37">
        <f t="shared" si="10"/>
        <v>0</v>
      </c>
      <c r="N77" s="38">
        <f t="shared" si="11"/>
        <v>0</v>
      </c>
      <c r="O77" s="39">
        <f t="shared" si="5"/>
        <v>0</v>
      </c>
    </row>
    <row r="78" spans="1:15" ht="15.75" customHeight="1" x14ac:dyDescent="0.3">
      <c r="A78" s="51"/>
      <c r="B78" s="51"/>
      <c r="C78" s="51"/>
      <c r="D78" s="51"/>
      <c r="E78" s="46"/>
      <c r="F78" s="47"/>
      <c r="G78" s="48"/>
      <c r="H78" s="45"/>
      <c r="I78" s="31">
        <f t="shared" si="1"/>
        <v>0</v>
      </c>
      <c r="J78" s="64"/>
      <c r="K78" s="59"/>
      <c r="L78" s="37">
        <f t="shared" si="9"/>
        <v>0</v>
      </c>
      <c r="M78" s="37">
        <f t="shared" si="10"/>
        <v>0</v>
      </c>
      <c r="N78" s="38">
        <f t="shared" si="11"/>
        <v>0</v>
      </c>
      <c r="O78" s="39">
        <f t="shared" si="5"/>
        <v>0</v>
      </c>
    </row>
    <row r="79" spans="1:15" ht="15.75" customHeight="1" x14ac:dyDescent="0.3">
      <c r="A79" s="51"/>
      <c r="B79" s="51"/>
      <c r="C79" s="51"/>
      <c r="D79" s="51"/>
      <c r="E79" s="56"/>
      <c r="F79" s="47"/>
      <c r="G79" s="48"/>
      <c r="H79" s="45"/>
      <c r="I79" s="31">
        <f t="shared" si="1"/>
        <v>0</v>
      </c>
      <c r="J79" s="64"/>
      <c r="K79" s="59"/>
      <c r="L79" s="37">
        <f t="shared" si="9"/>
        <v>0</v>
      </c>
      <c r="M79" s="37">
        <f t="shared" si="10"/>
        <v>0</v>
      </c>
      <c r="N79" s="38">
        <f t="shared" si="11"/>
        <v>0</v>
      </c>
      <c r="O79" s="39">
        <f t="shared" si="5"/>
        <v>0</v>
      </c>
    </row>
    <row r="80" spans="1:15" ht="15.75" customHeight="1" x14ac:dyDescent="0.3">
      <c r="A80" s="51"/>
      <c r="B80" s="51"/>
      <c r="C80" s="51"/>
      <c r="D80" s="51"/>
      <c r="E80" s="46"/>
      <c r="F80" s="47"/>
      <c r="G80" s="48"/>
      <c r="H80" s="45"/>
      <c r="I80" s="31">
        <f t="shared" si="1"/>
        <v>0</v>
      </c>
      <c r="J80" s="64"/>
      <c r="K80" s="59"/>
      <c r="L80" s="37">
        <f t="shared" si="9"/>
        <v>0</v>
      </c>
      <c r="M80" s="37">
        <f t="shared" si="10"/>
        <v>0</v>
      </c>
      <c r="N80" s="38">
        <f t="shared" si="11"/>
        <v>0</v>
      </c>
      <c r="O80" s="39">
        <f t="shared" si="5"/>
        <v>0</v>
      </c>
    </row>
    <row r="81" spans="1:15" ht="15.75" customHeight="1" x14ac:dyDescent="0.3">
      <c r="A81" s="51"/>
      <c r="B81" s="51"/>
      <c r="C81" s="51"/>
      <c r="D81" s="51"/>
      <c r="E81" s="56"/>
      <c r="F81" s="47"/>
      <c r="G81" s="48"/>
      <c r="H81" s="45"/>
      <c r="I81" s="31">
        <f t="shared" si="1"/>
        <v>0</v>
      </c>
      <c r="J81" s="64"/>
      <c r="K81" s="59"/>
      <c r="L81" s="37">
        <f t="shared" si="9"/>
        <v>0</v>
      </c>
      <c r="M81" s="37">
        <f t="shared" si="10"/>
        <v>0</v>
      </c>
      <c r="N81" s="38">
        <f t="shared" si="11"/>
        <v>0</v>
      </c>
      <c r="O81" s="39">
        <f t="shared" si="5"/>
        <v>0</v>
      </c>
    </row>
    <row r="82" spans="1:15" ht="15.75" customHeight="1" x14ac:dyDescent="0.3">
      <c r="A82" s="51"/>
      <c r="B82" s="51"/>
      <c r="C82" s="51"/>
      <c r="D82" s="51"/>
      <c r="E82" s="26" t="s">
        <v>72</v>
      </c>
      <c r="F82" s="82"/>
      <c r="G82" s="82"/>
      <c r="H82" s="83"/>
      <c r="I82" s="31">
        <f t="shared" si="1"/>
        <v>0</v>
      </c>
      <c r="J82" s="64"/>
      <c r="K82" s="59"/>
      <c r="L82" s="37">
        <f t="shared" si="9"/>
        <v>0</v>
      </c>
      <c r="M82" s="37">
        <f t="shared" si="10"/>
        <v>0</v>
      </c>
      <c r="N82" s="38">
        <f t="shared" si="11"/>
        <v>0</v>
      </c>
      <c r="O82" s="39">
        <f t="shared" si="5"/>
        <v>0</v>
      </c>
    </row>
    <row r="83" spans="1:15" ht="15.75" customHeight="1" x14ac:dyDescent="0.3">
      <c r="A83" s="51"/>
      <c r="B83" s="51"/>
      <c r="C83" s="51"/>
      <c r="D83" s="51"/>
      <c r="E83" s="56" t="s">
        <v>73</v>
      </c>
      <c r="F83" s="84">
        <v>0.18</v>
      </c>
      <c r="G83" s="48">
        <v>1</v>
      </c>
      <c r="H83" s="45">
        <v>30</v>
      </c>
      <c r="I83" s="31">
        <f t="shared" si="1"/>
        <v>5.3999999999999995</v>
      </c>
      <c r="J83" s="64"/>
      <c r="K83" s="59"/>
      <c r="L83" s="37">
        <f t="shared" si="9"/>
        <v>0</v>
      </c>
      <c r="M83" s="37">
        <f t="shared" si="10"/>
        <v>0</v>
      </c>
      <c r="N83" s="38">
        <f t="shared" si="11"/>
        <v>0</v>
      </c>
      <c r="O83" s="39">
        <f t="shared" si="5"/>
        <v>0</v>
      </c>
    </row>
    <row r="84" spans="1:15" ht="15.75" customHeight="1" x14ac:dyDescent="0.3">
      <c r="A84" s="51"/>
      <c r="B84" s="51"/>
      <c r="C84" s="51"/>
      <c r="D84" s="51"/>
      <c r="E84" s="46" t="s">
        <v>114</v>
      </c>
      <c r="F84" s="84">
        <v>0.28000000000000003</v>
      </c>
      <c r="G84" s="48">
        <v>1</v>
      </c>
      <c r="H84" s="45">
        <v>30</v>
      </c>
      <c r="I84" s="31">
        <f t="shared" si="1"/>
        <v>8.4</v>
      </c>
      <c r="J84" s="64"/>
      <c r="K84" s="59"/>
      <c r="L84" s="37">
        <f t="shared" si="9"/>
        <v>0</v>
      </c>
      <c r="M84" s="37">
        <f t="shared" si="10"/>
        <v>0</v>
      </c>
      <c r="N84" s="38">
        <f t="shared" si="11"/>
        <v>0</v>
      </c>
      <c r="O84" s="39">
        <f t="shared" si="5"/>
        <v>0</v>
      </c>
    </row>
    <row r="85" spans="1:15" ht="15.75" customHeight="1" x14ac:dyDescent="0.3">
      <c r="A85" s="51"/>
      <c r="B85" s="51"/>
      <c r="C85" s="51"/>
      <c r="D85" s="51"/>
      <c r="E85" s="85" t="s">
        <v>115</v>
      </c>
      <c r="F85" s="84">
        <v>0.2</v>
      </c>
      <c r="G85" s="48">
        <v>1</v>
      </c>
      <c r="H85" s="45">
        <v>30</v>
      </c>
      <c r="I85" s="31">
        <f t="shared" si="1"/>
        <v>6</v>
      </c>
      <c r="J85" s="64"/>
      <c r="K85" s="59"/>
      <c r="L85" s="37">
        <f t="shared" si="9"/>
        <v>0</v>
      </c>
      <c r="M85" s="37">
        <f t="shared" si="10"/>
        <v>0</v>
      </c>
      <c r="N85" s="38">
        <f t="shared" si="11"/>
        <v>0</v>
      </c>
      <c r="O85" s="39">
        <f t="shared" si="5"/>
        <v>0</v>
      </c>
    </row>
    <row r="86" spans="1:15" ht="15.75" customHeight="1" x14ac:dyDescent="0.3">
      <c r="A86" s="51"/>
      <c r="B86" s="51"/>
      <c r="C86" s="51"/>
      <c r="D86" s="51"/>
      <c r="E86" s="46" t="s">
        <v>116</v>
      </c>
      <c r="F86" s="84">
        <v>1.2</v>
      </c>
      <c r="G86" s="48">
        <v>1</v>
      </c>
      <c r="H86" s="45">
        <v>30</v>
      </c>
      <c r="I86" s="31">
        <f t="shared" si="1"/>
        <v>36</v>
      </c>
      <c r="J86" s="64"/>
      <c r="K86" s="59"/>
      <c r="L86" s="37">
        <f t="shared" si="9"/>
        <v>0</v>
      </c>
      <c r="M86" s="37">
        <f t="shared" si="10"/>
        <v>0</v>
      </c>
      <c r="N86" s="38">
        <f t="shared" si="11"/>
        <v>0</v>
      </c>
      <c r="O86" s="39">
        <f t="shared" si="5"/>
        <v>0</v>
      </c>
    </row>
    <row r="87" spans="1:15" ht="15.75" customHeight="1" x14ac:dyDescent="0.3">
      <c r="A87" s="51"/>
      <c r="B87" s="51"/>
      <c r="C87" s="51"/>
      <c r="D87" s="51"/>
      <c r="E87" s="85" t="s">
        <v>117</v>
      </c>
      <c r="F87" s="84">
        <v>0.63</v>
      </c>
      <c r="G87" s="48">
        <v>1</v>
      </c>
      <c r="H87" s="45">
        <v>10</v>
      </c>
      <c r="I87" s="31">
        <f t="shared" si="1"/>
        <v>6.3</v>
      </c>
      <c r="J87" s="64"/>
      <c r="K87" s="59"/>
      <c r="L87" s="37">
        <f t="shared" si="9"/>
        <v>0</v>
      </c>
      <c r="M87" s="37">
        <f t="shared" si="10"/>
        <v>0</v>
      </c>
      <c r="N87" s="38">
        <f t="shared" si="11"/>
        <v>0</v>
      </c>
      <c r="O87" s="39">
        <f t="shared" si="5"/>
        <v>0</v>
      </c>
    </row>
    <row r="88" spans="1:15" ht="15.75" customHeight="1" x14ac:dyDescent="0.3">
      <c r="A88" s="51"/>
      <c r="B88" s="51"/>
      <c r="C88" s="51"/>
      <c r="D88" s="51"/>
      <c r="E88" s="46" t="s">
        <v>118</v>
      </c>
      <c r="F88" s="47">
        <v>27.5</v>
      </c>
      <c r="G88" s="48">
        <v>1</v>
      </c>
      <c r="H88" s="45">
        <v>2</v>
      </c>
      <c r="I88" s="31">
        <f t="shared" si="1"/>
        <v>55</v>
      </c>
      <c r="J88" s="64"/>
      <c r="K88" s="59"/>
      <c r="L88" s="37">
        <f t="shared" si="9"/>
        <v>0</v>
      </c>
      <c r="M88" s="37">
        <f t="shared" si="10"/>
        <v>0</v>
      </c>
      <c r="N88" s="38">
        <f t="shared" si="11"/>
        <v>0</v>
      </c>
      <c r="O88" s="39">
        <f t="shared" si="5"/>
        <v>0</v>
      </c>
    </row>
    <row r="89" spans="1:15" ht="15.75" customHeight="1" x14ac:dyDescent="0.3">
      <c r="A89" s="51"/>
      <c r="B89" s="51"/>
      <c r="C89" s="51"/>
      <c r="D89" s="51"/>
      <c r="E89" s="46"/>
      <c r="F89" s="47"/>
      <c r="G89" s="48"/>
      <c r="H89" s="45"/>
      <c r="I89" s="31">
        <f t="shared" si="1"/>
        <v>0</v>
      </c>
      <c r="J89" s="64"/>
      <c r="K89" s="59"/>
      <c r="L89" s="37">
        <f t="shared" si="9"/>
        <v>0</v>
      </c>
      <c r="M89" s="37">
        <f t="shared" si="10"/>
        <v>0</v>
      </c>
      <c r="N89" s="38">
        <f t="shared" si="11"/>
        <v>0</v>
      </c>
      <c r="O89" s="39">
        <f t="shared" si="5"/>
        <v>0</v>
      </c>
    </row>
    <row r="90" spans="1:15" ht="15.75" customHeight="1" x14ac:dyDescent="0.3">
      <c r="A90" s="51"/>
      <c r="B90" s="51"/>
      <c r="C90" s="51"/>
      <c r="D90" s="51"/>
      <c r="E90" s="46"/>
      <c r="F90" s="48"/>
      <c r="G90" s="48"/>
      <c r="H90" s="59"/>
      <c r="I90" s="31">
        <f t="shared" si="1"/>
        <v>0</v>
      </c>
      <c r="J90" s="64"/>
      <c r="K90" s="59"/>
      <c r="L90" s="37">
        <f t="shared" si="9"/>
        <v>0</v>
      </c>
      <c r="M90" s="37">
        <f t="shared" si="10"/>
        <v>0</v>
      </c>
      <c r="N90" s="38">
        <f t="shared" si="11"/>
        <v>0</v>
      </c>
      <c r="O90" s="39">
        <f t="shared" si="5"/>
        <v>0</v>
      </c>
    </row>
    <row r="91" spans="1:15" ht="15.75" customHeight="1" x14ac:dyDescent="0.3">
      <c r="A91" s="51"/>
      <c r="B91" s="51"/>
      <c r="C91" s="51"/>
      <c r="D91" s="51"/>
      <c r="E91" s="46"/>
      <c r="F91" s="47"/>
      <c r="G91" s="48"/>
      <c r="H91" s="45"/>
      <c r="I91" s="31">
        <f t="shared" si="1"/>
        <v>0</v>
      </c>
      <c r="J91" s="64"/>
      <c r="K91" s="59"/>
      <c r="L91" s="37">
        <f t="shared" si="9"/>
        <v>0</v>
      </c>
      <c r="M91" s="37">
        <f t="shared" si="10"/>
        <v>0</v>
      </c>
      <c r="N91" s="38">
        <f t="shared" si="11"/>
        <v>0</v>
      </c>
      <c r="O91" s="39">
        <f t="shared" si="5"/>
        <v>0</v>
      </c>
    </row>
    <row r="92" spans="1:15" ht="15.75" customHeight="1" x14ac:dyDescent="0.3">
      <c r="A92" s="51"/>
      <c r="B92" s="51"/>
      <c r="C92" s="51"/>
      <c r="D92" s="51"/>
      <c r="E92" s="46"/>
      <c r="F92" s="48"/>
      <c r="G92" s="48"/>
      <c r="H92" s="59"/>
      <c r="I92" s="31">
        <f t="shared" si="1"/>
        <v>0</v>
      </c>
      <c r="J92" s="64"/>
      <c r="K92" s="59"/>
      <c r="L92" s="37">
        <f t="shared" si="9"/>
        <v>0</v>
      </c>
      <c r="M92" s="37">
        <f t="shared" si="10"/>
        <v>0</v>
      </c>
      <c r="N92" s="38">
        <f t="shared" si="11"/>
        <v>0</v>
      </c>
      <c r="O92" s="39">
        <f t="shared" si="5"/>
        <v>0</v>
      </c>
    </row>
    <row r="93" spans="1:15" ht="15.75" customHeight="1" x14ac:dyDescent="0.3">
      <c r="A93" s="51"/>
      <c r="B93" s="51"/>
      <c r="C93" s="51"/>
      <c r="D93" s="51"/>
      <c r="E93" s="63" t="s">
        <v>74</v>
      </c>
      <c r="F93" s="27"/>
      <c r="G93" s="27"/>
      <c r="H93" s="28"/>
      <c r="I93" s="31">
        <f t="shared" si="1"/>
        <v>0</v>
      </c>
      <c r="J93" s="64"/>
      <c r="K93" s="59"/>
      <c r="L93" s="37">
        <f t="shared" si="9"/>
        <v>0</v>
      </c>
      <c r="M93" s="37">
        <f t="shared" si="10"/>
        <v>0</v>
      </c>
      <c r="N93" s="38">
        <f t="shared" si="11"/>
        <v>0</v>
      </c>
      <c r="O93" s="39">
        <f t="shared" si="5"/>
        <v>0</v>
      </c>
    </row>
    <row r="94" spans="1:15" ht="15.75" customHeight="1" x14ac:dyDescent="0.3">
      <c r="A94" s="51"/>
      <c r="B94" s="51"/>
      <c r="C94" s="51"/>
      <c r="D94" s="51"/>
      <c r="E94" s="46" t="s">
        <v>75</v>
      </c>
      <c r="F94" s="48">
        <v>15</v>
      </c>
      <c r="G94" s="48">
        <v>1</v>
      </c>
      <c r="H94" s="59">
        <v>1</v>
      </c>
      <c r="I94" s="31">
        <f t="shared" si="1"/>
        <v>15</v>
      </c>
      <c r="J94" s="64"/>
      <c r="K94" s="59"/>
      <c r="L94" s="37">
        <f t="shared" si="9"/>
        <v>0</v>
      </c>
      <c r="M94" s="37">
        <f t="shared" si="10"/>
        <v>0</v>
      </c>
      <c r="N94" s="38">
        <f t="shared" si="11"/>
        <v>0</v>
      </c>
      <c r="O94" s="39">
        <f t="shared" si="5"/>
        <v>0</v>
      </c>
    </row>
    <row r="95" spans="1:15" ht="15.75" customHeight="1" x14ac:dyDescent="0.3">
      <c r="A95" s="51"/>
      <c r="B95" s="51"/>
      <c r="C95" s="51"/>
      <c r="D95" s="51"/>
      <c r="E95" s="46" t="s">
        <v>119</v>
      </c>
      <c r="F95" s="47">
        <v>120</v>
      </c>
      <c r="G95" s="48">
        <v>1</v>
      </c>
      <c r="H95" s="45">
        <v>1</v>
      </c>
      <c r="I95" s="31">
        <f t="shared" si="1"/>
        <v>120</v>
      </c>
      <c r="J95" s="64"/>
      <c r="K95" s="59"/>
      <c r="L95" s="37">
        <f t="shared" si="9"/>
        <v>0</v>
      </c>
      <c r="M95" s="37">
        <f t="shared" si="10"/>
        <v>0</v>
      </c>
      <c r="N95" s="38">
        <f t="shared" si="11"/>
        <v>0</v>
      </c>
      <c r="O95" s="39">
        <f t="shared" si="5"/>
        <v>0</v>
      </c>
    </row>
    <row r="96" spans="1:15" ht="15.75" customHeight="1" x14ac:dyDescent="0.3">
      <c r="A96" s="51"/>
      <c r="B96" s="51"/>
      <c r="C96" s="51"/>
      <c r="D96" s="51"/>
      <c r="E96" s="46" t="s">
        <v>120</v>
      </c>
      <c r="F96" s="48">
        <v>60</v>
      </c>
      <c r="G96" s="48">
        <v>1</v>
      </c>
      <c r="H96" s="59">
        <v>1</v>
      </c>
      <c r="I96" s="31">
        <f t="shared" si="1"/>
        <v>60</v>
      </c>
      <c r="J96" s="64"/>
      <c r="K96" s="59"/>
      <c r="L96" s="37">
        <f t="shared" si="9"/>
        <v>0</v>
      </c>
      <c r="M96" s="37">
        <f t="shared" si="10"/>
        <v>0</v>
      </c>
      <c r="N96" s="38">
        <f t="shared" si="11"/>
        <v>0</v>
      </c>
      <c r="O96" s="39">
        <f t="shared" si="5"/>
        <v>0</v>
      </c>
    </row>
    <row r="97" spans="1:15" ht="15.75" customHeight="1" x14ac:dyDescent="0.3">
      <c r="A97" s="51"/>
      <c r="B97" s="51"/>
      <c r="C97" s="51"/>
      <c r="D97" s="51"/>
      <c r="E97" s="56" t="s">
        <v>121</v>
      </c>
      <c r="F97" s="47">
        <v>60</v>
      </c>
      <c r="G97" s="48">
        <v>1</v>
      </c>
      <c r="H97" s="45">
        <v>1</v>
      </c>
      <c r="I97" s="31">
        <f t="shared" si="1"/>
        <v>60</v>
      </c>
      <c r="J97" s="64"/>
      <c r="K97" s="59"/>
      <c r="L97" s="37">
        <f t="shared" si="9"/>
        <v>0</v>
      </c>
      <c r="M97" s="37">
        <f t="shared" si="10"/>
        <v>0</v>
      </c>
      <c r="N97" s="38">
        <f t="shared" si="11"/>
        <v>0</v>
      </c>
      <c r="O97" s="39">
        <f t="shared" si="5"/>
        <v>0</v>
      </c>
    </row>
    <row r="98" spans="1:15" ht="15.75" customHeight="1" x14ac:dyDescent="0.3">
      <c r="A98" s="51"/>
      <c r="B98" s="51"/>
      <c r="C98" s="51"/>
      <c r="D98" s="51"/>
      <c r="E98" s="56" t="s">
        <v>122</v>
      </c>
      <c r="F98" s="47">
        <v>80</v>
      </c>
      <c r="G98" s="48">
        <v>1</v>
      </c>
      <c r="H98" s="45">
        <v>1</v>
      </c>
      <c r="I98" s="31">
        <f t="shared" si="1"/>
        <v>80</v>
      </c>
      <c r="J98" s="64"/>
      <c r="K98" s="59"/>
      <c r="L98" s="37">
        <f t="shared" si="9"/>
        <v>0</v>
      </c>
      <c r="M98" s="37">
        <f t="shared" si="10"/>
        <v>0</v>
      </c>
      <c r="N98" s="38">
        <f t="shared" si="11"/>
        <v>0</v>
      </c>
      <c r="O98" s="39">
        <f t="shared" si="5"/>
        <v>0</v>
      </c>
    </row>
    <row r="99" spans="1:15" ht="15.75" customHeight="1" x14ac:dyDescent="0.3">
      <c r="A99" s="51"/>
      <c r="B99" s="51"/>
      <c r="C99" s="51"/>
      <c r="D99" s="51"/>
      <c r="E99" s="56" t="s">
        <v>123</v>
      </c>
      <c r="F99" s="47">
        <v>60</v>
      </c>
      <c r="G99" s="48">
        <v>1</v>
      </c>
      <c r="H99" s="45">
        <v>1</v>
      </c>
      <c r="I99" s="31">
        <f t="shared" si="1"/>
        <v>60</v>
      </c>
      <c r="J99" s="64"/>
      <c r="K99" s="59"/>
      <c r="L99" s="37">
        <f t="shared" si="9"/>
        <v>0</v>
      </c>
      <c r="M99" s="37">
        <f t="shared" si="10"/>
        <v>0</v>
      </c>
      <c r="N99" s="38">
        <f t="shared" si="11"/>
        <v>0</v>
      </c>
      <c r="O99" s="39">
        <f t="shared" si="5"/>
        <v>0</v>
      </c>
    </row>
    <row r="100" spans="1:15" ht="15.75" customHeight="1" x14ac:dyDescent="0.3">
      <c r="A100" s="51"/>
      <c r="B100" s="51"/>
      <c r="C100" s="51"/>
      <c r="D100" s="51"/>
      <c r="E100" s="56" t="s">
        <v>124</v>
      </c>
      <c r="F100" s="47">
        <v>60</v>
      </c>
      <c r="G100" s="48">
        <v>1</v>
      </c>
      <c r="H100" s="45">
        <v>1</v>
      </c>
      <c r="I100" s="31">
        <f t="shared" si="1"/>
        <v>60</v>
      </c>
      <c r="J100" s="64"/>
      <c r="K100" s="59"/>
      <c r="L100" s="37">
        <f t="shared" si="9"/>
        <v>0</v>
      </c>
      <c r="M100" s="37">
        <f t="shared" si="10"/>
        <v>0</v>
      </c>
      <c r="N100" s="38">
        <f t="shared" si="11"/>
        <v>0</v>
      </c>
      <c r="O100" s="39">
        <f t="shared" si="5"/>
        <v>0</v>
      </c>
    </row>
    <row r="101" spans="1:15" ht="15.75" customHeight="1" x14ac:dyDescent="0.3">
      <c r="A101" s="51"/>
      <c r="B101" s="51"/>
      <c r="C101" s="51"/>
      <c r="D101" s="51"/>
      <c r="E101" s="56"/>
      <c r="F101" s="47"/>
      <c r="G101" s="48"/>
      <c r="H101" s="45"/>
      <c r="I101" s="31">
        <f t="shared" si="1"/>
        <v>0</v>
      </c>
      <c r="J101" s="64"/>
      <c r="K101" s="59"/>
      <c r="L101" s="37">
        <f t="shared" si="9"/>
        <v>0</v>
      </c>
      <c r="M101" s="37">
        <f t="shared" si="10"/>
        <v>0</v>
      </c>
      <c r="N101" s="38">
        <f t="shared" si="11"/>
        <v>0</v>
      </c>
      <c r="O101" s="39">
        <f t="shared" si="5"/>
        <v>0</v>
      </c>
    </row>
    <row r="102" spans="1:15" ht="15.75" customHeight="1" x14ac:dyDescent="0.3">
      <c r="A102" s="51"/>
      <c r="B102" s="51"/>
      <c r="C102" s="51"/>
      <c r="D102" s="51"/>
      <c r="E102" s="56"/>
      <c r="F102" s="48"/>
      <c r="G102" s="48"/>
      <c r="H102" s="59"/>
      <c r="I102" s="31">
        <f t="shared" si="1"/>
        <v>0</v>
      </c>
      <c r="J102" s="64"/>
      <c r="K102" s="59"/>
      <c r="L102" s="37">
        <f t="shared" si="9"/>
        <v>0</v>
      </c>
      <c r="M102" s="37">
        <f t="shared" si="10"/>
        <v>0</v>
      </c>
      <c r="N102" s="38">
        <f t="shared" si="11"/>
        <v>0</v>
      </c>
      <c r="O102" s="39">
        <f t="shared" si="5"/>
        <v>0</v>
      </c>
    </row>
    <row r="103" spans="1:15" ht="15.75" customHeight="1" x14ac:dyDescent="0.3">
      <c r="A103" s="51"/>
      <c r="B103" s="51"/>
      <c r="C103" s="51"/>
      <c r="D103" s="51"/>
      <c r="E103" s="56"/>
      <c r="F103" s="48"/>
      <c r="G103" s="48"/>
      <c r="H103" s="59"/>
      <c r="I103" s="31">
        <f t="shared" si="1"/>
        <v>0</v>
      </c>
      <c r="J103" s="64"/>
      <c r="K103" s="59"/>
      <c r="L103" s="37">
        <f t="shared" si="9"/>
        <v>0</v>
      </c>
      <c r="M103" s="37">
        <f t="shared" si="10"/>
        <v>0</v>
      </c>
      <c r="N103" s="38">
        <f t="shared" si="11"/>
        <v>0</v>
      </c>
      <c r="O103" s="39">
        <f t="shared" si="5"/>
        <v>0</v>
      </c>
    </row>
    <row r="104" spans="1:15" ht="15.75" customHeight="1" x14ac:dyDescent="0.3">
      <c r="A104" s="51"/>
      <c r="B104" s="51"/>
      <c r="C104" s="51"/>
      <c r="D104" s="51"/>
      <c r="E104" s="46"/>
      <c r="F104" s="48"/>
      <c r="G104" s="48"/>
      <c r="H104" s="59"/>
      <c r="I104" s="31">
        <f t="shared" si="1"/>
        <v>0</v>
      </c>
      <c r="J104" s="64"/>
      <c r="K104" s="59"/>
      <c r="L104" s="37">
        <f t="shared" si="9"/>
        <v>0</v>
      </c>
      <c r="M104" s="37">
        <f t="shared" si="10"/>
        <v>0</v>
      </c>
      <c r="N104" s="38">
        <f t="shared" si="11"/>
        <v>0</v>
      </c>
      <c r="O104" s="39">
        <f t="shared" si="5"/>
        <v>0</v>
      </c>
    </row>
    <row r="105" spans="1:15" ht="15.75" customHeight="1" x14ac:dyDescent="0.3">
      <c r="A105" s="51"/>
      <c r="B105" s="51"/>
      <c r="C105" s="51"/>
      <c r="D105" s="51"/>
      <c r="E105" s="46"/>
      <c r="F105" s="48"/>
      <c r="G105" s="48"/>
      <c r="H105" s="59"/>
      <c r="I105" s="31">
        <f t="shared" si="1"/>
        <v>0</v>
      </c>
      <c r="J105" s="64"/>
      <c r="K105" s="59"/>
      <c r="L105" s="37">
        <f t="shared" si="9"/>
        <v>0</v>
      </c>
      <c r="M105" s="37">
        <f t="shared" si="10"/>
        <v>0</v>
      </c>
      <c r="N105" s="38">
        <f t="shared" si="11"/>
        <v>0</v>
      </c>
      <c r="O105" s="39">
        <f t="shared" si="5"/>
        <v>0</v>
      </c>
    </row>
    <row r="106" spans="1:15" ht="15.75" customHeight="1" x14ac:dyDescent="0.3">
      <c r="A106" s="51"/>
      <c r="B106" s="51"/>
      <c r="C106" s="51"/>
      <c r="D106" s="51"/>
      <c r="E106" s="46"/>
      <c r="F106" s="47"/>
      <c r="G106" s="48"/>
      <c r="H106" s="45"/>
      <c r="I106" s="31">
        <f t="shared" si="1"/>
        <v>0</v>
      </c>
      <c r="J106" s="64"/>
      <c r="K106" s="59"/>
      <c r="L106" s="37">
        <f t="shared" si="9"/>
        <v>0</v>
      </c>
      <c r="M106" s="37">
        <f t="shared" si="10"/>
        <v>0</v>
      </c>
      <c r="N106" s="38">
        <f t="shared" si="11"/>
        <v>0</v>
      </c>
      <c r="O106" s="39">
        <f t="shared" si="5"/>
        <v>0</v>
      </c>
    </row>
    <row r="107" spans="1:15" ht="15.75" customHeight="1" x14ac:dyDescent="0.3">
      <c r="A107" s="51"/>
      <c r="B107" s="51"/>
      <c r="C107" s="51"/>
      <c r="D107" s="51"/>
      <c r="E107" s="56"/>
      <c r="F107" s="47"/>
      <c r="G107" s="48"/>
      <c r="H107" s="45"/>
      <c r="I107" s="31">
        <f t="shared" si="1"/>
        <v>0</v>
      </c>
      <c r="J107" s="64"/>
      <c r="K107" s="59"/>
      <c r="L107" s="37">
        <f t="shared" si="9"/>
        <v>0</v>
      </c>
      <c r="M107" s="37">
        <f t="shared" si="10"/>
        <v>0</v>
      </c>
      <c r="N107" s="38">
        <f t="shared" si="11"/>
        <v>0</v>
      </c>
      <c r="O107" s="39">
        <f t="shared" si="5"/>
        <v>0</v>
      </c>
    </row>
    <row r="108" spans="1:15" ht="15.75" customHeight="1" x14ac:dyDescent="0.3">
      <c r="A108" s="51"/>
      <c r="B108" s="51"/>
      <c r="C108" s="51"/>
      <c r="D108" s="51"/>
      <c r="E108" s="56"/>
      <c r="F108" s="47"/>
      <c r="G108" s="48"/>
      <c r="H108" s="45"/>
      <c r="I108" s="31">
        <f t="shared" si="1"/>
        <v>0</v>
      </c>
      <c r="J108" s="64"/>
      <c r="K108" s="59"/>
      <c r="L108" s="37">
        <f t="shared" si="9"/>
        <v>0</v>
      </c>
      <c r="M108" s="37">
        <f t="shared" si="10"/>
        <v>0</v>
      </c>
      <c r="N108" s="38">
        <f t="shared" si="11"/>
        <v>0</v>
      </c>
      <c r="O108" s="39">
        <f t="shared" si="5"/>
        <v>0</v>
      </c>
    </row>
    <row r="109" spans="1:15" ht="15.75" customHeight="1" x14ac:dyDescent="0.3">
      <c r="A109" s="51"/>
      <c r="B109" s="51"/>
      <c r="C109" s="51"/>
      <c r="D109" s="51"/>
      <c r="E109" s="46"/>
      <c r="F109" s="47"/>
      <c r="G109" s="48"/>
      <c r="H109" s="45"/>
      <c r="I109" s="31">
        <f t="shared" si="1"/>
        <v>0</v>
      </c>
      <c r="J109" s="64"/>
      <c r="K109" s="59"/>
      <c r="L109" s="37">
        <f t="shared" si="9"/>
        <v>0</v>
      </c>
      <c r="M109" s="37">
        <f t="shared" si="10"/>
        <v>0</v>
      </c>
      <c r="N109" s="38">
        <f t="shared" si="11"/>
        <v>0</v>
      </c>
      <c r="O109" s="39">
        <f t="shared" si="5"/>
        <v>0</v>
      </c>
    </row>
    <row r="110" spans="1:15" ht="15.75" customHeight="1" x14ac:dyDescent="0.3">
      <c r="A110" s="51"/>
      <c r="B110" s="51"/>
      <c r="C110" s="51"/>
      <c r="D110" s="51"/>
      <c r="E110" s="46"/>
      <c r="F110" s="47"/>
      <c r="G110" s="48"/>
      <c r="H110" s="45"/>
      <c r="I110" s="31">
        <f t="shared" si="1"/>
        <v>0</v>
      </c>
      <c r="J110" s="64"/>
      <c r="K110" s="59"/>
      <c r="L110" s="37">
        <f t="shared" si="9"/>
        <v>0</v>
      </c>
      <c r="M110" s="37">
        <f t="shared" si="10"/>
        <v>0</v>
      </c>
      <c r="N110" s="38">
        <f t="shared" si="11"/>
        <v>0</v>
      </c>
      <c r="O110" s="39">
        <f t="shared" si="5"/>
        <v>0</v>
      </c>
    </row>
    <row r="111" spans="1:15" ht="15.75" customHeight="1" x14ac:dyDescent="0.3">
      <c r="A111" s="51"/>
      <c r="B111" s="51"/>
      <c r="C111" s="51"/>
      <c r="D111" s="51"/>
      <c r="E111" s="46"/>
      <c r="F111" s="47"/>
      <c r="G111" s="48"/>
      <c r="H111" s="45"/>
      <c r="I111" s="31">
        <f t="shared" si="1"/>
        <v>0</v>
      </c>
      <c r="J111" s="64"/>
      <c r="K111" s="59"/>
      <c r="L111" s="37">
        <f t="shared" si="9"/>
        <v>0</v>
      </c>
      <c r="M111" s="37">
        <f t="shared" si="10"/>
        <v>0</v>
      </c>
      <c r="N111" s="38">
        <f t="shared" si="11"/>
        <v>0</v>
      </c>
      <c r="O111" s="39">
        <f t="shared" si="5"/>
        <v>0</v>
      </c>
    </row>
    <row r="112" spans="1:15" ht="15.75" customHeight="1" x14ac:dyDescent="0.3">
      <c r="A112" s="51"/>
      <c r="B112" s="51"/>
      <c r="C112" s="51"/>
      <c r="D112" s="51"/>
      <c r="E112" s="56"/>
      <c r="F112" s="47"/>
      <c r="G112" s="48"/>
      <c r="H112" s="45"/>
      <c r="I112" s="31">
        <f t="shared" si="1"/>
        <v>0</v>
      </c>
      <c r="J112" s="64"/>
      <c r="K112" s="59"/>
      <c r="L112" s="37">
        <f t="shared" si="9"/>
        <v>0</v>
      </c>
      <c r="M112" s="37">
        <f t="shared" si="10"/>
        <v>0</v>
      </c>
      <c r="N112" s="38">
        <f t="shared" si="11"/>
        <v>0</v>
      </c>
      <c r="O112" s="39">
        <f t="shared" si="5"/>
        <v>0</v>
      </c>
    </row>
    <row r="113" spans="1:15" ht="15.75" customHeight="1" x14ac:dyDescent="0.3">
      <c r="A113" s="51"/>
      <c r="B113" s="51"/>
      <c r="C113" s="51"/>
      <c r="D113" s="51"/>
      <c r="E113" s="56"/>
      <c r="F113" s="47"/>
      <c r="G113" s="48"/>
      <c r="H113" s="45"/>
      <c r="I113" s="31">
        <f t="shared" si="1"/>
        <v>0</v>
      </c>
      <c r="J113" s="64"/>
      <c r="K113" s="59"/>
      <c r="L113" s="37">
        <f t="shared" si="9"/>
        <v>0</v>
      </c>
      <c r="M113" s="37">
        <f t="shared" si="10"/>
        <v>0</v>
      </c>
      <c r="N113" s="38">
        <f t="shared" si="11"/>
        <v>0</v>
      </c>
      <c r="O113" s="39">
        <f t="shared" si="5"/>
        <v>0</v>
      </c>
    </row>
    <row r="114" spans="1:15" ht="15.75" customHeight="1" x14ac:dyDescent="0.3">
      <c r="A114" s="51"/>
      <c r="B114" s="51"/>
      <c r="C114" s="51"/>
      <c r="D114" s="51"/>
      <c r="E114" s="26" t="s">
        <v>76</v>
      </c>
      <c r="F114" s="27"/>
      <c r="G114" s="27"/>
      <c r="H114" s="28"/>
      <c r="I114" s="31">
        <f t="shared" si="1"/>
        <v>0</v>
      </c>
      <c r="J114" s="64"/>
      <c r="K114" s="59"/>
      <c r="L114" s="37">
        <f t="shared" si="9"/>
        <v>0</v>
      </c>
      <c r="M114" s="37">
        <f t="shared" si="10"/>
        <v>0</v>
      </c>
      <c r="N114" s="38">
        <f t="shared" si="11"/>
        <v>0</v>
      </c>
      <c r="O114" s="39">
        <f t="shared" si="5"/>
        <v>0</v>
      </c>
    </row>
    <row r="115" spans="1:15" ht="15.75" customHeight="1" x14ac:dyDescent="0.3">
      <c r="A115" s="51"/>
      <c r="B115" s="51"/>
      <c r="C115" s="51"/>
      <c r="D115" s="51"/>
      <c r="E115" s="46" t="s">
        <v>125</v>
      </c>
      <c r="F115" s="48">
        <v>65</v>
      </c>
      <c r="G115" s="48">
        <v>1</v>
      </c>
      <c r="H115" s="59">
        <v>1</v>
      </c>
      <c r="I115" s="31">
        <f t="shared" si="1"/>
        <v>65</v>
      </c>
      <c r="J115" s="64"/>
      <c r="K115" s="59"/>
      <c r="L115" s="37">
        <f t="shared" si="9"/>
        <v>0</v>
      </c>
      <c r="M115" s="37">
        <f t="shared" si="10"/>
        <v>0</v>
      </c>
      <c r="N115" s="38">
        <f t="shared" si="11"/>
        <v>0</v>
      </c>
      <c r="O115" s="39">
        <f t="shared" si="5"/>
        <v>0</v>
      </c>
    </row>
    <row r="116" spans="1:15" ht="15.75" customHeight="1" x14ac:dyDescent="0.3">
      <c r="A116" s="51"/>
      <c r="B116" s="51"/>
      <c r="C116" s="51"/>
      <c r="D116" s="51"/>
      <c r="E116" s="46" t="s">
        <v>126</v>
      </c>
      <c r="F116" s="47">
        <v>11.5</v>
      </c>
      <c r="G116" s="48">
        <v>1</v>
      </c>
      <c r="H116" s="45">
        <v>1</v>
      </c>
      <c r="I116" s="31">
        <f t="shared" si="1"/>
        <v>11.5</v>
      </c>
      <c r="J116" s="64"/>
      <c r="K116" s="59"/>
      <c r="L116" s="37">
        <f t="shared" si="9"/>
        <v>0</v>
      </c>
      <c r="M116" s="37">
        <f t="shared" si="10"/>
        <v>0</v>
      </c>
      <c r="N116" s="38">
        <f t="shared" si="11"/>
        <v>0</v>
      </c>
      <c r="O116" s="39">
        <f t="shared" si="5"/>
        <v>0</v>
      </c>
    </row>
    <row r="117" spans="1:15" ht="15.75" customHeight="1" x14ac:dyDescent="0.3">
      <c r="A117" s="51"/>
      <c r="B117" s="51"/>
      <c r="C117" s="51"/>
      <c r="D117" s="51"/>
      <c r="E117" s="46" t="s">
        <v>78</v>
      </c>
      <c r="F117" s="48">
        <v>3.7</v>
      </c>
      <c r="G117" s="48">
        <v>1</v>
      </c>
      <c r="H117" s="59">
        <v>1</v>
      </c>
      <c r="I117" s="31">
        <f t="shared" si="1"/>
        <v>3.7</v>
      </c>
      <c r="J117" s="64"/>
      <c r="K117" s="59"/>
      <c r="L117" s="37">
        <f t="shared" si="9"/>
        <v>0</v>
      </c>
      <c r="M117" s="37">
        <f t="shared" si="10"/>
        <v>0</v>
      </c>
      <c r="N117" s="38">
        <f t="shared" si="11"/>
        <v>0</v>
      </c>
      <c r="O117" s="39">
        <f t="shared" si="5"/>
        <v>0</v>
      </c>
    </row>
    <row r="118" spans="1:15" ht="15.75" customHeight="1" x14ac:dyDescent="0.3">
      <c r="A118" s="51"/>
      <c r="B118" s="51"/>
      <c r="C118" s="51"/>
      <c r="D118" s="51"/>
      <c r="E118" s="46" t="s">
        <v>127</v>
      </c>
      <c r="F118" s="47">
        <v>3.7</v>
      </c>
      <c r="G118" s="48">
        <v>1</v>
      </c>
      <c r="H118" s="45">
        <v>1</v>
      </c>
      <c r="I118" s="31">
        <f t="shared" si="1"/>
        <v>3.7</v>
      </c>
      <c r="J118" s="64"/>
      <c r="K118" s="59"/>
      <c r="L118" s="37">
        <f t="shared" si="9"/>
        <v>0</v>
      </c>
      <c r="M118" s="37">
        <f t="shared" si="10"/>
        <v>0</v>
      </c>
      <c r="N118" s="38">
        <f t="shared" si="11"/>
        <v>0</v>
      </c>
      <c r="O118" s="39">
        <f t="shared" si="5"/>
        <v>0</v>
      </c>
    </row>
    <row r="119" spans="1:15" ht="15.75" customHeight="1" x14ac:dyDescent="0.3">
      <c r="A119" s="51"/>
      <c r="B119" s="51"/>
      <c r="C119" s="51"/>
      <c r="D119" s="51"/>
      <c r="E119" s="56"/>
      <c r="F119" s="47"/>
      <c r="G119" s="48"/>
      <c r="H119" s="45"/>
      <c r="I119" s="31">
        <f t="shared" si="1"/>
        <v>0</v>
      </c>
      <c r="J119" s="64"/>
      <c r="K119" s="59"/>
      <c r="L119" s="37">
        <f t="shared" si="9"/>
        <v>0</v>
      </c>
      <c r="M119" s="37">
        <f t="shared" si="10"/>
        <v>0</v>
      </c>
      <c r="N119" s="38">
        <f t="shared" si="11"/>
        <v>0</v>
      </c>
      <c r="O119" s="39">
        <f t="shared" si="5"/>
        <v>0</v>
      </c>
    </row>
    <row r="120" spans="1:15" ht="15.75" customHeight="1" x14ac:dyDescent="0.3">
      <c r="A120" s="51"/>
      <c r="B120" s="51"/>
      <c r="C120" s="51"/>
      <c r="D120" s="51"/>
      <c r="E120" s="56"/>
      <c r="F120" s="47"/>
      <c r="G120" s="48"/>
      <c r="H120" s="45"/>
      <c r="I120" s="31">
        <f t="shared" si="1"/>
        <v>0</v>
      </c>
      <c r="J120" s="64"/>
      <c r="K120" s="59"/>
      <c r="L120" s="37">
        <f t="shared" si="9"/>
        <v>0</v>
      </c>
      <c r="M120" s="37">
        <f t="shared" si="10"/>
        <v>0</v>
      </c>
      <c r="N120" s="38">
        <f t="shared" si="11"/>
        <v>0</v>
      </c>
      <c r="O120" s="39">
        <f t="shared" si="5"/>
        <v>0</v>
      </c>
    </row>
    <row r="121" spans="1:15" ht="15.75" customHeight="1" x14ac:dyDescent="0.3">
      <c r="A121" s="51"/>
      <c r="B121" s="51"/>
      <c r="C121" s="51"/>
      <c r="D121" s="51"/>
      <c r="E121" s="56"/>
      <c r="F121" s="47"/>
      <c r="G121" s="48"/>
      <c r="H121" s="45"/>
      <c r="I121" s="31">
        <f t="shared" si="1"/>
        <v>0</v>
      </c>
      <c r="J121" s="64"/>
      <c r="K121" s="59"/>
      <c r="L121" s="37">
        <f t="shared" si="9"/>
        <v>0</v>
      </c>
      <c r="M121" s="37">
        <f t="shared" si="10"/>
        <v>0</v>
      </c>
      <c r="N121" s="38">
        <f t="shared" si="11"/>
        <v>0</v>
      </c>
      <c r="O121" s="39">
        <f t="shared" si="5"/>
        <v>0</v>
      </c>
    </row>
    <row r="122" spans="1:15" ht="15.75" customHeight="1" x14ac:dyDescent="0.3">
      <c r="A122" s="51"/>
      <c r="B122" s="51"/>
      <c r="C122" s="51"/>
      <c r="D122" s="51"/>
      <c r="E122" s="56"/>
      <c r="F122" s="47"/>
      <c r="G122" s="48"/>
      <c r="H122" s="45"/>
      <c r="I122" s="31">
        <f t="shared" si="1"/>
        <v>0</v>
      </c>
      <c r="J122" s="64"/>
      <c r="K122" s="59"/>
      <c r="L122" s="37">
        <f t="shared" si="9"/>
        <v>0</v>
      </c>
      <c r="M122" s="37">
        <f t="shared" si="10"/>
        <v>0</v>
      </c>
      <c r="N122" s="38">
        <f t="shared" si="11"/>
        <v>0</v>
      </c>
      <c r="O122" s="39">
        <f t="shared" si="5"/>
        <v>0</v>
      </c>
    </row>
    <row r="123" spans="1:15" ht="15.75" customHeight="1" x14ac:dyDescent="0.3">
      <c r="A123" s="51"/>
      <c r="B123" s="51"/>
      <c r="C123" s="51"/>
      <c r="D123" s="51"/>
      <c r="E123" s="56"/>
      <c r="F123" s="48"/>
      <c r="G123" s="48"/>
      <c r="H123" s="59"/>
      <c r="I123" s="31">
        <f t="shared" si="1"/>
        <v>0</v>
      </c>
      <c r="J123" s="64"/>
      <c r="K123" s="59"/>
      <c r="L123" s="37">
        <f t="shared" si="9"/>
        <v>0</v>
      </c>
      <c r="M123" s="37">
        <f t="shared" si="10"/>
        <v>0</v>
      </c>
      <c r="N123" s="38">
        <f t="shared" si="11"/>
        <v>0</v>
      </c>
      <c r="O123" s="39">
        <f t="shared" si="5"/>
        <v>0</v>
      </c>
    </row>
    <row r="124" spans="1:15" ht="15.75" customHeight="1" x14ac:dyDescent="0.3">
      <c r="A124" s="51"/>
      <c r="B124" s="51"/>
      <c r="C124" s="51"/>
      <c r="D124" s="51"/>
      <c r="E124" s="56"/>
      <c r="F124" s="48"/>
      <c r="G124" s="48"/>
      <c r="H124" s="59"/>
      <c r="I124" s="31">
        <f t="shared" si="1"/>
        <v>0</v>
      </c>
      <c r="J124" s="64"/>
      <c r="K124" s="59"/>
      <c r="L124" s="37">
        <f t="shared" si="9"/>
        <v>0</v>
      </c>
      <c r="M124" s="37">
        <f t="shared" si="10"/>
        <v>0</v>
      </c>
      <c r="N124" s="38">
        <f t="shared" si="11"/>
        <v>0</v>
      </c>
      <c r="O124" s="39">
        <f t="shared" si="5"/>
        <v>0</v>
      </c>
    </row>
    <row r="125" spans="1:15" ht="15.75" customHeight="1" x14ac:dyDescent="0.3">
      <c r="A125" s="51"/>
      <c r="B125" s="51"/>
      <c r="C125" s="51"/>
      <c r="D125" s="51"/>
      <c r="E125" s="46"/>
      <c r="F125" s="48"/>
      <c r="G125" s="48"/>
      <c r="H125" s="59"/>
      <c r="I125" s="31">
        <f t="shared" si="1"/>
        <v>0</v>
      </c>
      <c r="J125" s="64"/>
      <c r="K125" s="59"/>
      <c r="L125" s="37">
        <f t="shared" si="9"/>
        <v>0</v>
      </c>
      <c r="M125" s="37">
        <f t="shared" si="10"/>
        <v>0</v>
      </c>
      <c r="N125" s="38">
        <f t="shared" si="11"/>
        <v>0</v>
      </c>
      <c r="O125" s="39">
        <f t="shared" si="5"/>
        <v>0</v>
      </c>
    </row>
    <row r="126" spans="1:15" ht="15.75" customHeight="1" x14ac:dyDescent="0.3">
      <c r="A126" s="51"/>
      <c r="B126" s="51"/>
      <c r="C126" s="51"/>
      <c r="D126" s="51"/>
      <c r="E126" s="46"/>
      <c r="F126" s="48"/>
      <c r="G126" s="48"/>
      <c r="H126" s="59"/>
      <c r="I126" s="31">
        <f t="shared" si="1"/>
        <v>0</v>
      </c>
      <c r="J126" s="64"/>
      <c r="K126" s="59"/>
      <c r="L126" s="37">
        <f t="shared" si="9"/>
        <v>0</v>
      </c>
      <c r="M126" s="37">
        <f t="shared" si="10"/>
        <v>0</v>
      </c>
      <c r="N126" s="38">
        <f t="shared" si="11"/>
        <v>0</v>
      </c>
      <c r="O126" s="39">
        <f t="shared" si="5"/>
        <v>0</v>
      </c>
    </row>
    <row r="127" spans="1:15" ht="15.75" customHeight="1" x14ac:dyDescent="0.3">
      <c r="A127" s="51"/>
      <c r="B127" s="51"/>
      <c r="C127" s="51"/>
      <c r="D127" s="51"/>
      <c r="E127" s="46"/>
      <c r="F127" s="47"/>
      <c r="G127" s="48"/>
      <c r="H127" s="45"/>
      <c r="I127" s="31">
        <f t="shared" si="1"/>
        <v>0</v>
      </c>
      <c r="J127" s="64"/>
      <c r="K127" s="59"/>
      <c r="L127" s="37">
        <f t="shared" si="9"/>
        <v>0</v>
      </c>
      <c r="M127" s="37">
        <f t="shared" si="10"/>
        <v>0</v>
      </c>
      <c r="N127" s="38">
        <f t="shared" si="11"/>
        <v>0</v>
      </c>
      <c r="O127" s="39">
        <f t="shared" si="5"/>
        <v>0</v>
      </c>
    </row>
    <row r="128" spans="1:15" ht="15.75" customHeight="1" x14ac:dyDescent="0.3">
      <c r="A128" s="51"/>
      <c r="B128" s="51"/>
      <c r="C128" s="51"/>
      <c r="D128" s="51"/>
      <c r="E128" s="56"/>
      <c r="F128" s="47"/>
      <c r="G128" s="48"/>
      <c r="H128" s="45"/>
      <c r="I128" s="31">
        <f t="shared" si="1"/>
        <v>0</v>
      </c>
      <c r="J128" s="64"/>
      <c r="K128" s="59"/>
      <c r="L128" s="37">
        <f t="shared" si="9"/>
        <v>0</v>
      </c>
      <c r="M128" s="37">
        <f t="shared" si="10"/>
        <v>0</v>
      </c>
      <c r="N128" s="38">
        <f t="shared" si="11"/>
        <v>0</v>
      </c>
      <c r="O128" s="39">
        <f t="shared" si="5"/>
        <v>0</v>
      </c>
    </row>
    <row r="129" spans="1:15" ht="15.75" customHeight="1" x14ac:dyDescent="0.3">
      <c r="A129" s="51"/>
      <c r="B129" s="51"/>
      <c r="C129" s="51"/>
      <c r="D129" s="51"/>
      <c r="E129" s="56"/>
      <c r="F129" s="47"/>
      <c r="G129" s="48"/>
      <c r="H129" s="45"/>
      <c r="I129" s="31">
        <f t="shared" si="1"/>
        <v>0</v>
      </c>
      <c r="J129" s="64"/>
      <c r="K129" s="59"/>
      <c r="L129" s="37">
        <f t="shared" si="9"/>
        <v>0</v>
      </c>
      <c r="M129" s="37">
        <f t="shared" si="10"/>
        <v>0</v>
      </c>
      <c r="N129" s="38">
        <f t="shared" si="11"/>
        <v>0</v>
      </c>
      <c r="O129" s="39">
        <f t="shared" si="5"/>
        <v>0</v>
      </c>
    </row>
    <row r="130" spans="1:15" ht="15.75" customHeight="1" x14ac:dyDescent="0.3">
      <c r="A130" s="51"/>
      <c r="B130" s="51"/>
      <c r="C130" s="51"/>
      <c r="D130" s="51"/>
      <c r="E130" s="46"/>
      <c r="F130" s="47"/>
      <c r="G130" s="48"/>
      <c r="H130" s="45"/>
      <c r="I130" s="31">
        <f t="shared" si="1"/>
        <v>0</v>
      </c>
      <c r="J130" s="64"/>
      <c r="K130" s="59"/>
      <c r="L130" s="37">
        <f t="shared" si="9"/>
        <v>0</v>
      </c>
      <c r="M130" s="37">
        <f t="shared" si="10"/>
        <v>0</v>
      </c>
      <c r="N130" s="38">
        <f t="shared" si="11"/>
        <v>0</v>
      </c>
      <c r="O130" s="39">
        <f t="shared" si="5"/>
        <v>0</v>
      </c>
    </row>
    <row r="131" spans="1:15" ht="15.75" customHeight="1" x14ac:dyDescent="0.3">
      <c r="A131" s="50"/>
      <c r="B131" s="50"/>
      <c r="C131" s="50"/>
      <c r="D131" s="50"/>
      <c r="E131" s="46"/>
      <c r="F131" s="47"/>
      <c r="G131" s="48"/>
      <c r="H131" s="45"/>
      <c r="I131" s="31">
        <f t="shared" si="1"/>
        <v>0</v>
      </c>
      <c r="J131" s="64"/>
      <c r="K131" s="59"/>
      <c r="L131" s="37">
        <f t="shared" si="9"/>
        <v>0</v>
      </c>
      <c r="M131" s="37">
        <f t="shared" si="10"/>
        <v>0</v>
      </c>
      <c r="N131" s="38">
        <f t="shared" si="11"/>
        <v>0</v>
      </c>
      <c r="O131" s="39">
        <f t="shared" si="5"/>
        <v>0</v>
      </c>
    </row>
    <row r="132" spans="1:15" ht="15.75" customHeight="1" x14ac:dyDescent="0.3">
      <c r="A132" s="50"/>
      <c r="B132" s="50"/>
      <c r="C132" s="50"/>
      <c r="D132" s="50"/>
      <c r="E132" s="46"/>
      <c r="F132" s="47"/>
      <c r="G132" s="48"/>
      <c r="H132" s="45"/>
      <c r="I132" s="31">
        <f t="shared" si="1"/>
        <v>0</v>
      </c>
      <c r="J132" s="64"/>
      <c r="K132" s="59"/>
      <c r="L132" s="37">
        <f t="shared" si="9"/>
        <v>0</v>
      </c>
      <c r="M132" s="37">
        <f t="shared" si="10"/>
        <v>0</v>
      </c>
      <c r="N132" s="38">
        <f t="shared" si="11"/>
        <v>0</v>
      </c>
      <c r="O132" s="39">
        <f t="shared" si="5"/>
        <v>0</v>
      </c>
    </row>
    <row r="133" spans="1:15" ht="15.75" customHeight="1" x14ac:dyDescent="0.3">
      <c r="A133" s="50"/>
      <c r="B133" s="50"/>
      <c r="C133" s="50"/>
      <c r="D133" s="50"/>
      <c r="E133" s="56"/>
      <c r="F133" s="47"/>
      <c r="G133" s="48"/>
      <c r="H133" s="45"/>
      <c r="I133" s="31">
        <f t="shared" si="1"/>
        <v>0</v>
      </c>
      <c r="J133" s="64"/>
      <c r="K133" s="59"/>
      <c r="L133" s="37">
        <f t="shared" si="9"/>
        <v>0</v>
      </c>
      <c r="M133" s="37">
        <f t="shared" si="10"/>
        <v>0</v>
      </c>
      <c r="N133" s="38">
        <f t="shared" si="11"/>
        <v>0</v>
      </c>
      <c r="O133" s="39">
        <f t="shared" si="5"/>
        <v>0</v>
      </c>
    </row>
    <row r="134" spans="1:15" ht="15.75" customHeight="1" x14ac:dyDescent="0.3">
      <c r="A134" s="50"/>
      <c r="B134" s="50"/>
      <c r="C134" s="50"/>
      <c r="D134" s="50"/>
      <c r="E134" s="56"/>
      <c r="F134" s="47"/>
      <c r="G134" s="48"/>
      <c r="H134" s="45"/>
      <c r="I134" s="31">
        <f t="shared" si="1"/>
        <v>0</v>
      </c>
      <c r="J134" s="64"/>
      <c r="K134" s="59"/>
      <c r="L134" s="37">
        <f t="shared" si="9"/>
        <v>0</v>
      </c>
      <c r="M134" s="37">
        <f t="shared" si="10"/>
        <v>0</v>
      </c>
      <c r="N134" s="38">
        <f t="shared" si="11"/>
        <v>0</v>
      </c>
      <c r="O134" s="39">
        <f t="shared" si="5"/>
        <v>0</v>
      </c>
    </row>
    <row r="135" spans="1:15" ht="15.75" customHeight="1" x14ac:dyDescent="0.3">
      <c r="A135" s="50"/>
      <c r="B135" s="50"/>
      <c r="C135" s="50"/>
      <c r="D135" s="50"/>
      <c r="E135" s="26" t="s">
        <v>77</v>
      </c>
      <c r="F135" s="27"/>
      <c r="G135" s="27"/>
      <c r="H135" s="28"/>
      <c r="I135" s="31">
        <f t="shared" si="1"/>
        <v>0</v>
      </c>
      <c r="J135" s="64"/>
      <c r="K135" s="59"/>
      <c r="L135" s="37">
        <f t="shared" si="9"/>
        <v>0</v>
      </c>
      <c r="M135" s="37">
        <f t="shared" si="10"/>
        <v>0</v>
      </c>
      <c r="N135" s="38">
        <f t="shared" si="11"/>
        <v>0</v>
      </c>
      <c r="O135" s="39">
        <f t="shared" si="5"/>
        <v>0</v>
      </c>
    </row>
    <row r="136" spans="1:15" ht="15.75" customHeight="1" x14ac:dyDescent="0.3">
      <c r="A136" s="50"/>
      <c r="B136" s="50"/>
      <c r="C136" s="50"/>
      <c r="D136" s="50"/>
      <c r="E136" s="46"/>
      <c r="F136" s="47"/>
      <c r="G136" s="48"/>
      <c r="H136" s="45"/>
      <c r="I136" s="31">
        <f t="shared" si="1"/>
        <v>0</v>
      </c>
      <c r="J136" s="64"/>
      <c r="K136" s="59"/>
      <c r="L136" s="37">
        <f t="shared" si="9"/>
        <v>0</v>
      </c>
      <c r="M136" s="37">
        <f t="shared" si="10"/>
        <v>0</v>
      </c>
      <c r="N136" s="38">
        <f t="shared" si="11"/>
        <v>0</v>
      </c>
      <c r="O136" s="39">
        <f t="shared" si="5"/>
        <v>0</v>
      </c>
    </row>
    <row r="137" spans="1:15" ht="15.75" customHeight="1" x14ac:dyDescent="0.3">
      <c r="A137" s="50"/>
      <c r="B137" s="50"/>
      <c r="C137" s="50"/>
      <c r="D137" s="50"/>
      <c r="E137" s="46"/>
      <c r="F137" s="47"/>
      <c r="G137" s="48"/>
      <c r="H137" s="45"/>
      <c r="I137" s="31">
        <f t="shared" si="1"/>
        <v>0</v>
      </c>
      <c r="J137" s="64"/>
      <c r="K137" s="59"/>
      <c r="L137" s="37">
        <f t="shared" si="9"/>
        <v>0</v>
      </c>
      <c r="M137" s="37">
        <f t="shared" si="10"/>
        <v>0</v>
      </c>
      <c r="N137" s="38">
        <f t="shared" si="11"/>
        <v>0</v>
      </c>
      <c r="O137" s="39">
        <f t="shared" si="5"/>
        <v>0</v>
      </c>
    </row>
    <row r="138" spans="1:15" ht="15.75" customHeight="1" x14ac:dyDescent="0.3">
      <c r="A138" s="50"/>
      <c r="B138" s="50"/>
      <c r="C138" s="50"/>
      <c r="D138" s="50"/>
      <c r="E138" s="46"/>
      <c r="F138" s="47"/>
      <c r="G138" s="48"/>
      <c r="H138" s="45"/>
      <c r="I138" s="31">
        <f t="shared" si="1"/>
        <v>0</v>
      </c>
      <c r="J138" s="64"/>
      <c r="K138" s="59"/>
      <c r="L138" s="37">
        <f t="shared" si="9"/>
        <v>0</v>
      </c>
      <c r="M138" s="37">
        <f t="shared" si="10"/>
        <v>0</v>
      </c>
      <c r="N138" s="38">
        <f t="shared" si="11"/>
        <v>0</v>
      </c>
      <c r="O138" s="39">
        <f t="shared" si="5"/>
        <v>0</v>
      </c>
    </row>
    <row r="139" spans="1:15" ht="15.75" customHeight="1" x14ac:dyDescent="0.3">
      <c r="A139" s="50"/>
      <c r="B139" s="50"/>
      <c r="C139" s="50"/>
      <c r="D139" s="50"/>
      <c r="E139" s="56"/>
      <c r="F139" s="47"/>
      <c r="G139" s="48"/>
      <c r="H139" s="45"/>
      <c r="I139" s="31">
        <f t="shared" si="1"/>
        <v>0</v>
      </c>
      <c r="J139" s="64"/>
      <c r="K139" s="59"/>
      <c r="L139" s="37">
        <f t="shared" si="9"/>
        <v>0</v>
      </c>
      <c r="M139" s="37">
        <f t="shared" si="10"/>
        <v>0</v>
      </c>
      <c r="N139" s="38">
        <f t="shared" si="11"/>
        <v>0</v>
      </c>
      <c r="O139" s="39">
        <f t="shared" si="5"/>
        <v>0</v>
      </c>
    </row>
    <row r="140" spans="1:15" ht="15.75" customHeight="1" x14ac:dyDescent="0.3">
      <c r="A140" s="50"/>
      <c r="B140" s="50"/>
      <c r="C140" s="50"/>
      <c r="D140" s="50"/>
      <c r="E140" s="56"/>
      <c r="F140" s="47"/>
      <c r="G140" s="48"/>
      <c r="H140" s="45"/>
      <c r="I140" s="31">
        <f t="shared" si="1"/>
        <v>0</v>
      </c>
      <c r="J140" s="64"/>
      <c r="K140" s="59"/>
      <c r="L140" s="37">
        <f t="shared" si="9"/>
        <v>0</v>
      </c>
      <c r="M140" s="37">
        <f t="shared" si="10"/>
        <v>0</v>
      </c>
      <c r="N140" s="38">
        <f t="shared" si="11"/>
        <v>0</v>
      </c>
      <c r="O140" s="39">
        <f t="shared" si="5"/>
        <v>0</v>
      </c>
    </row>
    <row r="141" spans="1:15" ht="15.75" customHeight="1" x14ac:dyDescent="0.3">
      <c r="A141" s="50"/>
      <c r="B141" s="50"/>
      <c r="C141" s="50"/>
      <c r="D141" s="50"/>
      <c r="E141" s="56"/>
      <c r="F141" s="47"/>
      <c r="G141" s="48"/>
      <c r="H141" s="45"/>
      <c r="I141" s="31">
        <f t="shared" si="1"/>
        <v>0</v>
      </c>
      <c r="J141" s="64"/>
      <c r="K141" s="59"/>
      <c r="L141" s="37">
        <f t="shared" si="9"/>
        <v>0</v>
      </c>
      <c r="M141" s="37">
        <f t="shared" si="10"/>
        <v>0</v>
      </c>
      <c r="N141" s="38">
        <f t="shared" si="11"/>
        <v>0</v>
      </c>
      <c r="O141" s="39">
        <f t="shared" si="5"/>
        <v>0</v>
      </c>
    </row>
    <row r="142" spans="1:15" ht="15.75" customHeight="1" x14ac:dyDescent="0.3">
      <c r="A142" s="50"/>
      <c r="B142" s="50"/>
      <c r="C142" s="50"/>
      <c r="D142" s="50"/>
      <c r="E142" s="56"/>
      <c r="F142" s="47"/>
      <c r="G142" s="48"/>
      <c r="H142" s="45"/>
      <c r="I142" s="31">
        <f t="shared" si="1"/>
        <v>0</v>
      </c>
      <c r="J142" s="64"/>
      <c r="K142" s="59"/>
      <c r="L142" s="37">
        <f t="shared" si="9"/>
        <v>0</v>
      </c>
      <c r="M142" s="37">
        <f t="shared" si="10"/>
        <v>0</v>
      </c>
      <c r="N142" s="38">
        <f t="shared" si="11"/>
        <v>0</v>
      </c>
      <c r="O142" s="39">
        <f t="shared" si="5"/>
        <v>0</v>
      </c>
    </row>
    <row r="143" spans="1:15" ht="15.75" customHeight="1" x14ac:dyDescent="0.3">
      <c r="A143" s="50"/>
      <c r="B143" s="50"/>
      <c r="C143" s="50"/>
      <c r="D143" s="50"/>
      <c r="E143" s="56"/>
      <c r="F143" s="47"/>
      <c r="G143" s="48"/>
      <c r="H143" s="45"/>
      <c r="I143" s="31">
        <f t="shared" si="1"/>
        <v>0</v>
      </c>
      <c r="J143" s="64"/>
      <c r="K143" s="59"/>
      <c r="L143" s="37">
        <f t="shared" si="9"/>
        <v>0</v>
      </c>
      <c r="M143" s="37">
        <f t="shared" si="10"/>
        <v>0</v>
      </c>
      <c r="N143" s="38">
        <f t="shared" si="11"/>
        <v>0</v>
      </c>
      <c r="O143" s="39">
        <f t="shared" si="5"/>
        <v>0</v>
      </c>
    </row>
    <row r="144" spans="1:15" ht="15.75" customHeight="1" x14ac:dyDescent="0.3">
      <c r="A144" s="50"/>
      <c r="B144" s="50"/>
      <c r="C144" s="50"/>
      <c r="D144" s="50"/>
      <c r="E144" s="56"/>
      <c r="F144" s="47"/>
      <c r="G144" s="48"/>
      <c r="H144" s="45"/>
      <c r="I144" s="31">
        <f t="shared" si="1"/>
        <v>0</v>
      </c>
      <c r="J144" s="64"/>
      <c r="K144" s="59"/>
      <c r="L144" s="37">
        <f t="shared" si="9"/>
        <v>0</v>
      </c>
      <c r="M144" s="37">
        <f t="shared" si="10"/>
        <v>0</v>
      </c>
      <c r="N144" s="38">
        <f t="shared" si="11"/>
        <v>0</v>
      </c>
      <c r="O144" s="39">
        <f t="shared" si="5"/>
        <v>0</v>
      </c>
    </row>
    <row r="145" spans="1:15" ht="15.75" customHeight="1" x14ac:dyDescent="0.3">
      <c r="A145" s="50"/>
      <c r="B145" s="50"/>
      <c r="C145" s="50"/>
      <c r="D145" s="50"/>
      <c r="E145" s="56"/>
      <c r="F145" s="47"/>
      <c r="G145" s="48"/>
      <c r="H145" s="45"/>
      <c r="I145" s="31">
        <f t="shared" si="1"/>
        <v>0</v>
      </c>
      <c r="J145" s="64"/>
      <c r="K145" s="59"/>
      <c r="L145" s="37">
        <f t="shared" si="9"/>
        <v>0</v>
      </c>
      <c r="M145" s="37">
        <f t="shared" si="10"/>
        <v>0</v>
      </c>
      <c r="N145" s="38">
        <f t="shared" si="11"/>
        <v>0</v>
      </c>
      <c r="O145" s="39">
        <f t="shared" si="5"/>
        <v>0</v>
      </c>
    </row>
    <row r="146" spans="1:15" ht="15.75" customHeight="1" x14ac:dyDescent="0.3">
      <c r="A146" s="50"/>
      <c r="B146" s="50"/>
      <c r="C146" s="50"/>
      <c r="D146" s="50"/>
      <c r="E146" s="46"/>
      <c r="F146" s="47"/>
      <c r="G146" s="48"/>
      <c r="H146" s="45"/>
      <c r="I146" s="31">
        <f t="shared" si="1"/>
        <v>0</v>
      </c>
      <c r="J146" s="64"/>
      <c r="K146" s="59"/>
      <c r="L146" s="37">
        <f t="shared" si="9"/>
        <v>0</v>
      </c>
      <c r="M146" s="37">
        <f t="shared" si="10"/>
        <v>0</v>
      </c>
      <c r="N146" s="38">
        <f t="shared" si="11"/>
        <v>0</v>
      </c>
      <c r="O146" s="39">
        <f t="shared" si="5"/>
        <v>0</v>
      </c>
    </row>
    <row r="147" spans="1:15" ht="15.75" customHeight="1" x14ac:dyDescent="0.3">
      <c r="A147" s="50"/>
      <c r="B147" s="50"/>
      <c r="C147" s="50"/>
      <c r="D147" s="50"/>
      <c r="E147" s="46"/>
      <c r="F147" s="47"/>
      <c r="G147" s="48"/>
      <c r="H147" s="45"/>
      <c r="I147" s="31">
        <f t="shared" si="1"/>
        <v>0</v>
      </c>
      <c r="J147" s="64"/>
      <c r="K147" s="59"/>
      <c r="L147" s="37">
        <f t="shared" si="9"/>
        <v>0</v>
      </c>
      <c r="M147" s="37">
        <f t="shared" si="10"/>
        <v>0</v>
      </c>
      <c r="N147" s="38">
        <f t="shared" si="11"/>
        <v>0</v>
      </c>
      <c r="O147" s="39">
        <f t="shared" si="5"/>
        <v>0</v>
      </c>
    </row>
    <row r="148" spans="1:15" ht="15.75" customHeight="1" x14ac:dyDescent="0.3">
      <c r="A148" s="50"/>
      <c r="B148" s="50"/>
      <c r="C148" s="50"/>
      <c r="D148" s="50"/>
      <c r="E148" s="46"/>
      <c r="F148" s="47"/>
      <c r="G148" s="48"/>
      <c r="H148" s="45"/>
      <c r="I148" s="31">
        <f t="shared" si="1"/>
        <v>0</v>
      </c>
      <c r="J148" s="64"/>
      <c r="K148" s="59"/>
      <c r="L148" s="37">
        <f t="shared" si="9"/>
        <v>0</v>
      </c>
      <c r="M148" s="37">
        <f t="shared" si="10"/>
        <v>0</v>
      </c>
      <c r="N148" s="38">
        <f t="shared" si="11"/>
        <v>0</v>
      </c>
      <c r="O148" s="39">
        <f t="shared" si="5"/>
        <v>0</v>
      </c>
    </row>
    <row r="149" spans="1:15" ht="15.75" customHeight="1" x14ac:dyDescent="0.3">
      <c r="A149" s="50"/>
      <c r="B149" s="50"/>
      <c r="C149" s="50"/>
      <c r="D149" s="50"/>
      <c r="E149" s="56"/>
      <c r="F149" s="47"/>
      <c r="G149" s="48"/>
      <c r="H149" s="45"/>
      <c r="I149" s="31">
        <f t="shared" si="1"/>
        <v>0</v>
      </c>
      <c r="J149" s="64"/>
      <c r="K149" s="59"/>
      <c r="L149" s="37">
        <f t="shared" si="9"/>
        <v>0</v>
      </c>
      <c r="M149" s="37">
        <f t="shared" si="10"/>
        <v>0</v>
      </c>
      <c r="N149" s="38">
        <f t="shared" si="11"/>
        <v>0</v>
      </c>
      <c r="O149" s="39">
        <f t="shared" si="5"/>
        <v>0</v>
      </c>
    </row>
    <row r="150" spans="1:15" ht="15.75" customHeight="1" x14ac:dyDescent="0.3">
      <c r="A150" s="50"/>
      <c r="B150" s="50"/>
      <c r="C150" s="50"/>
      <c r="D150" s="50"/>
      <c r="E150" s="56"/>
      <c r="F150" s="47"/>
      <c r="G150" s="48"/>
      <c r="H150" s="45"/>
      <c r="I150" s="31">
        <f t="shared" si="1"/>
        <v>0</v>
      </c>
      <c r="J150" s="64"/>
      <c r="K150" s="59"/>
      <c r="L150" s="37">
        <f t="shared" si="9"/>
        <v>0</v>
      </c>
      <c r="M150" s="37">
        <f t="shared" si="10"/>
        <v>0</v>
      </c>
      <c r="N150" s="38">
        <f t="shared" si="11"/>
        <v>0</v>
      </c>
      <c r="O150" s="39">
        <f t="shared" si="5"/>
        <v>0</v>
      </c>
    </row>
    <row r="151" spans="1:15" ht="15.75" customHeight="1" x14ac:dyDescent="0.3">
      <c r="A151" s="50"/>
      <c r="B151" s="50"/>
      <c r="C151" s="50"/>
      <c r="D151" s="50"/>
      <c r="E151" s="46"/>
      <c r="F151" s="47"/>
      <c r="G151" s="48"/>
      <c r="H151" s="45"/>
      <c r="I151" s="31">
        <f t="shared" si="1"/>
        <v>0</v>
      </c>
      <c r="J151" s="64"/>
      <c r="K151" s="59"/>
      <c r="L151" s="37">
        <f t="shared" si="9"/>
        <v>0</v>
      </c>
      <c r="M151" s="37">
        <f t="shared" si="10"/>
        <v>0</v>
      </c>
      <c r="N151" s="38">
        <f t="shared" si="11"/>
        <v>0</v>
      </c>
      <c r="O151" s="39">
        <f t="shared" si="5"/>
        <v>0</v>
      </c>
    </row>
    <row r="152" spans="1:15" ht="15.75" customHeight="1" x14ac:dyDescent="0.3">
      <c r="A152" s="50"/>
      <c r="B152" s="50"/>
      <c r="C152" s="50"/>
      <c r="D152" s="50"/>
      <c r="E152" s="46"/>
      <c r="F152" s="47"/>
      <c r="G152" s="48"/>
      <c r="H152" s="45"/>
      <c r="I152" s="31">
        <f t="shared" si="1"/>
        <v>0</v>
      </c>
      <c r="J152" s="64"/>
      <c r="K152" s="59"/>
      <c r="L152" s="37">
        <f t="shared" si="9"/>
        <v>0</v>
      </c>
      <c r="M152" s="37">
        <f t="shared" si="10"/>
        <v>0</v>
      </c>
      <c r="N152" s="38">
        <f t="shared" si="11"/>
        <v>0</v>
      </c>
      <c r="O152" s="39">
        <f t="shared" si="5"/>
        <v>0</v>
      </c>
    </row>
    <row r="153" spans="1:15" ht="15.75" customHeight="1" x14ac:dyDescent="0.3">
      <c r="A153" s="50"/>
      <c r="B153" s="50"/>
      <c r="C153" s="50"/>
      <c r="D153" s="50"/>
      <c r="E153" s="46"/>
      <c r="F153" s="47"/>
      <c r="G153" s="48"/>
      <c r="H153" s="45"/>
      <c r="I153" s="31">
        <f t="shared" si="1"/>
        <v>0</v>
      </c>
      <c r="J153" s="64"/>
      <c r="K153" s="59"/>
      <c r="L153" s="37">
        <f t="shared" si="9"/>
        <v>0</v>
      </c>
      <c r="M153" s="37">
        <f t="shared" si="10"/>
        <v>0</v>
      </c>
      <c r="N153" s="38">
        <f t="shared" si="11"/>
        <v>0</v>
      </c>
      <c r="O153" s="39">
        <f t="shared" si="5"/>
        <v>0</v>
      </c>
    </row>
    <row r="154" spans="1:15" ht="15.75" customHeight="1" x14ac:dyDescent="0.3">
      <c r="A154" s="50"/>
      <c r="B154" s="50"/>
      <c r="C154" s="50"/>
      <c r="D154" s="50"/>
      <c r="E154" s="56"/>
      <c r="F154" s="47"/>
      <c r="G154" s="48"/>
      <c r="H154" s="45"/>
      <c r="I154" s="31">
        <f t="shared" si="1"/>
        <v>0</v>
      </c>
      <c r="J154" s="64"/>
      <c r="K154" s="59"/>
      <c r="L154" s="37">
        <f t="shared" si="9"/>
        <v>0</v>
      </c>
      <c r="M154" s="37">
        <f t="shared" si="10"/>
        <v>0</v>
      </c>
      <c r="N154" s="38">
        <f t="shared" si="11"/>
        <v>0</v>
      </c>
      <c r="O154" s="39">
        <f t="shared" si="5"/>
        <v>0</v>
      </c>
    </row>
    <row r="155" spans="1:15" ht="15.75" customHeight="1" x14ac:dyDescent="0.3">
      <c r="A155" s="50"/>
      <c r="B155" s="50"/>
      <c r="C155" s="50"/>
      <c r="D155" s="50"/>
      <c r="E155" s="56"/>
      <c r="F155" s="47"/>
      <c r="G155" s="48"/>
      <c r="H155" s="45"/>
      <c r="I155" s="31">
        <f t="shared" si="1"/>
        <v>0</v>
      </c>
      <c r="J155" s="64"/>
      <c r="K155" s="59"/>
      <c r="L155" s="37">
        <f t="shared" si="9"/>
        <v>0</v>
      </c>
      <c r="M155" s="37">
        <f t="shared" si="10"/>
        <v>0</v>
      </c>
      <c r="N155" s="38">
        <f t="shared" si="11"/>
        <v>0</v>
      </c>
      <c r="O155" s="39">
        <f t="shared" si="5"/>
        <v>0</v>
      </c>
    </row>
    <row r="156" spans="1:15" ht="15.75" customHeight="1" x14ac:dyDescent="0.3">
      <c r="A156" s="50"/>
      <c r="B156" s="50"/>
      <c r="C156" s="50"/>
      <c r="D156" s="50"/>
      <c r="E156" s="26" t="s">
        <v>79</v>
      </c>
      <c r="F156" s="27"/>
      <c r="G156" s="27"/>
      <c r="H156" s="28"/>
      <c r="I156" s="31">
        <f t="shared" si="1"/>
        <v>0</v>
      </c>
      <c r="J156" s="64"/>
      <c r="K156" s="59"/>
      <c r="L156" s="37">
        <f t="shared" si="9"/>
        <v>0</v>
      </c>
      <c r="M156" s="37">
        <f t="shared" si="10"/>
        <v>0</v>
      </c>
      <c r="N156" s="38">
        <f t="shared" si="11"/>
        <v>0</v>
      </c>
      <c r="O156" s="39">
        <f t="shared" si="5"/>
        <v>0</v>
      </c>
    </row>
    <row r="157" spans="1:15" ht="15.75" customHeight="1" x14ac:dyDescent="0.3">
      <c r="A157" s="50"/>
      <c r="B157" s="50"/>
      <c r="C157" s="50"/>
      <c r="D157" s="50"/>
      <c r="E157" s="46"/>
      <c r="F157" s="47"/>
      <c r="G157" s="48"/>
      <c r="H157" s="45"/>
      <c r="I157" s="31">
        <f t="shared" si="1"/>
        <v>0</v>
      </c>
      <c r="J157" s="64"/>
      <c r="K157" s="59"/>
      <c r="L157" s="37">
        <f t="shared" si="9"/>
        <v>0</v>
      </c>
      <c r="M157" s="37">
        <f t="shared" si="10"/>
        <v>0</v>
      </c>
      <c r="N157" s="38">
        <f t="shared" si="11"/>
        <v>0</v>
      </c>
      <c r="O157" s="39">
        <f t="shared" si="5"/>
        <v>0</v>
      </c>
    </row>
    <row r="158" spans="1:15" ht="15.75" customHeight="1" x14ac:dyDescent="0.3">
      <c r="A158" s="50"/>
      <c r="B158" s="50"/>
      <c r="C158" s="50"/>
      <c r="D158" s="50"/>
      <c r="E158" s="56"/>
      <c r="F158" s="47"/>
      <c r="G158" s="48"/>
      <c r="H158" s="45"/>
      <c r="I158" s="31">
        <f t="shared" si="1"/>
        <v>0</v>
      </c>
      <c r="J158" s="64"/>
      <c r="K158" s="59"/>
      <c r="L158" s="37">
        <f t="shared" si="9"/>
        <v>0</v>
      </c>
      <c r="M158" s="37">
        <f t="shared" si="10"/>
        <v>0</v>
      </c>
      <c r="N158" s="38">
        <f t="shared" si="11"/>
        <v>0</v>
      </c>
      <c r="O158" s="39">
        <f t="shared" si="5"/>
        <v>0</v>
      </c>
    </row>
    <row r="159" spans="1:15" ht="15.75" customHeight="1" x14ac:dyDescent="0.3">
      <c r="A159" s="50"/>
      <c r="B159" s="50"/>
      <c r="C159" s="50"/>
      <c r="D159" s="50"/>
      <c r="E159" s="46"/>
      <c r="F159" s="47"/>
      <c r="G159" s="48"/>
      <c r="H159" s="45"/>
      <c r="I159" s="31">
        <f t="shared" si="1"/>
        <v>0</v>
      </c>
      <c r="J159" s="64"/>
      <c r="K159" s="59"/>
      <c r="L159" s="37">
        <f t="shared" si="9"/>
        <v>0</v>
      </c>
      <c r="M159" s="37">
        <f t="shared" si="10"/>
        <v>0</v>
      </c>
      <c r="N159" s="38">
        <f t="shared" si="11"/>
        <v>0</v>
      </c>
      <c r="O159" s="39">
        <f t="shared" si="5"/>
        <v>0</v>
      </c>
    </row>
    <row r="160" spans="1:15" ht="15.75" customHeight="1" x14ac:dyDescent="0.3">
      <c r="A160" s="50"/>
      <c r="B160" s="50"/>
      <c r="C160" s="50"/>
      <c r="D160" s="50"/>
      <c r="E160" s="46"/>
      <c r="F160" s="47"/>
      <c r="G160" s="48"/>
      <c r="H160" s="45"/>
      <c r="I160" s="31">
        <f t="shared" si="1"/>
        <v>0</v>
      </c>
      <c r="J160" s="64"/>
      <c r="K160" s="59"/>
      <c r="L160" s="37">
        <f t="shared" si="9"/>
        <v>0</v>
      </c>
      <c r="M160" s="37">
        <f t="shared" si="10"/>
        <v>0</v>
      </c>
      <c r="N160" s="38">
        <f t="shared" si="11"/>
        <v>0</v>
      </c>
      <c r="O160" s="39">
        <f t="shared" si="5"/>
        <v>0</v>
      </c>
    </row>
    <row r="161" spans="1:15" ht="15.75" customHeight="1" x14ac:dyDescent="0.3">
      <c r="A161" s="50"/>
      <c r="B161" s="50"/>
      <c r="C161" s="50"/>
      <c r="D161" s="50"/>
      <c r="E161" s="46"/>
      <c r="F161" s="47"/>
      <c r="G161" s="48"/>
      <c r="H161" s="45"/>
      <c r="I161" s="31">
        <f t="shared" si="1"/>
        <v>0</v>
      </c>
      <c r="J161" s="64"/>
      <c r="K161" s="59"/>
      <c r="L161" s="37">
        <f t="shared" si="9"/>
        <v>0</v>
      </c>
      <c r="M161" s="37">
        <f t="shared" si="10"/>
        <v>0</v>
      </c>
      <c r="N161" s="38">
        <f t="shared" si="11"/>
        <v>0</v>
      </c>
      <c r="O161" s="39">
        <f t="shared" si="5"/>
        <v>0</v>
      </c>
    </row>
    <row r="162" spans="1:15" ht="15.75" customHeight="1" x14ac:dyDescent="0.3">
      <c r="A162" s="50"/>
      <c r="B162" s="50"/>
      <c r="C162" s="50"/>
      <c r="D162" s="50"/>
      <c r="E162" s="26" t="s">
        <v>80</v>
      </c>
      <c r="F162" s="67"/>
      <c r="G162" s="67"/>
      <c r="H162" s="28"/>
      <c r="I162" s="31">
        <f t="shared" si="1"/>
        <v>0</v>
      </c>
      <c r="J162" s="64"/>
      <c r="K162" s="59"/>
      <c r="L162" s="37">
        <f t="shared" si="9"/>
        <v>0</v>
      </c>
      <c r="M162" s="37">
        <f t="shared" si="10"/>
        <v>0</v>
      </c>
      <c r="N162" s="38">
        <f t="shared" si="11"/>
        <v>0</v>
      </c>
      <c r="O162" s="39">
        <f t="shared" si="5"/>
        <v>0</v>
      </c>
    </row>
    <row r="163" spans="1:15" ht="15.75" customHeight="1" x14ac:dyDescent="0.3">
      <c r="A163" s="50"/>
      <c r="B163" s="50"/>
      <c r="C163" s="50"/>
      <c r="D163" s="50"/>
      <c r="E163" s="46"/>
      <c r="F163" s="47"/>
      <c r="G163" s="48"/>
      <c r="H163" s="45"/>
      <c r="I163" s="31">
        <f t="shared" si="1"/>
        <v>0</v>
      </c>
      <c r="J163" s="64"/>
      <c r="K163" s="59"/>
      <c r="L163" s="37">
        <f t="shared" si="9"/>
        <v>0</v>
      </c>
      <c r="M163" s="37">
        <f t="shared" si="10"/>
        <v>0</v>
      </c>
      <c r="N163" s="38">
        <f t="shared" si="11"/>
        <v>0</v>
      </c>
      <c r="O163" s="39">
        <f t="shared" si="5"/>
        <v>0</v>
      </c>
    </row>
    <row r="164" spans="1:15" ht="15.75" customHeight="1" x14ac:dyDescent="0.3">
      <c r="A164" s="50"/>
      <c r="B164" s="50"/>
      <c r="C164" s="50"/>
      <c r="D164" s="50"/>
      <c r="E164" s="56"/>
      <c r="F164" s="47"/>
      <c r="G164" s="48"/>
      <c r="H164" s="45"/>
      <c r="I164" s="31">
        <f t="shared" si="1"/>
        <v>0</v>
      </c>
      <c r="J164" s="64"/>
      <c r="K164" s="59"/>
      <c r="L164" s="37">
        <f t="shared" si="9"/>
        <v>0</v>
      </c>
      <c r="M164" s="37">
        <f t="shared" si="10"/>
        <v>0</v>
      </c>
      <c r="N164" s="38">
        <f t="shared" si="11"/>
        <v>0</v>
      </c>
      <c r="O164" s="39">
        <f t="shared" si="5"/>
        <v>0</v>
      </c>
    </row>
    <row r="165" spans="1:15" ht="15.75" customHeight="1" x14ac:dyDescent="0.3">
      <c r="A165" s="50"/>
      <c r="B165" s="50"/>
      <c r="C165" s="50"/>
      <c r="D165" s="50"/>
      <c r="E165" s="46"/>
      <c r="F165" s="47"/>
      <c r="G165" s="48"/>
      <c r="H165" s="45"/>
      <c r="I165" s="31">
        <f t="shared" si="1"/>
        <v>0</v>
      </c>
      <c r="J165" s="64"/>
      <c r="K165" s="59"/>
      <c r="L165" s="37">
        <f t="shared" si="9"/>
        <v>0</v>
      </c>
      <c r="M165" s="37">
        <f t="shared" si="10"/>
        <v>0</v>
      </c>
      <c r="N165" s="38">
        <f t="shared" si="11"/>
        <v>0</v>
      </c>
      <c r="O165" s="39">
        <f t="shared" si="5"/>
        <v>0</v>
      </c>
    </row>
    <row r="166" spans="1:15" ht="15.75" customHeight="1" x14ac:dyDescent="0.3">
      <c r="A166" s="50"/>
      <c r="B166" s="50"/>
      <c r="C166" s="50"/>
      <c r="D166" s="50"/>
      <c r="E166" s="46"/>
      <c r="F166" s="48"/>
      <c r="G166" s="48"/>
      <c r="H166" s="59"/>
      <c r="I166" s="31">
        <f t="shared" si="1"/>
        <v>0</v>
      </c>
      <c r="J166" s="68"/>
      <c r="K166" s="40"/>
      <c r="L166" s="69">
        <f t="shared" si="9"/>
        <v>0</v>
      </c>
      <c r="M166" s="69">
        <f t="shared" si="10"/>
        <v>0</v>
      </c>
      <c r="N166" s="70">
        <f t="shared" si="11"/>
        <v>0</v>
      </c>
      <c r="O166" s="39">
        <f t="shared" si="5"/>
        <v>0</v>
      </c>
    </row>
    <row r="167" spans="1:15" ht="15.75" customHeight="1" x14ac:dyDescent="0.3">
      <c r="A167" s="50"/>
      <c r="B167" s="50"/>
      <c r="C167" s="50"/>
      <c r="D167" s="50"/>
      <c r="E167" s="46"/>
      <c r="F167" s="48"/>
      <c r="G167" s="48"/>
      <c r="H167" s="59"/>
      <c r="I167" s="31">
        <f t="shared" si="1"/>
        <v>0</v>
      </c>
      <c r="J167" s="68"/>
      <c r="K167" s="40"/>
      <c r="L167" s="69">
        <f t="shared" si="9"/>
        <v>0</v>
      </c>
      <c r="M167" s="69">
        <f t="shared" si="10"/>
        <v>0</v>
      </c>
      <c r="N167" s="70">
        <f t="shared" si="11"/>
        <v>0</v>
      </c>
      <c r="O167" s="39">
        <f t="shared" si="5"/>
        <v>0</v>
      </c>
    </row>
    <row r="168" spans="1:15" ht="15.75" customHeight="1" x14ac:dyDescent="0.3">
      <c r="A168" s="50"/>
      <c r="B168" s="50"/>
      <c r="C168" s="50"/>
      <c r="D168" s="50"/>
      <c r="E168" s="26" t="s">
        <v>81</v>
      </c>
      <c r="F168" s="67"/>
      <c r="G168" s="67"/>
      <c r="H168" s="28"/>
      <c r="I168" s="31">
        <f t="shared" si="1"/>
        <v>0</v>
      </c>
      <c r="J168" s="68"/>
      <c r="K168" s="40"/>
      <c r="L168" s="69">
        <f t="shared" si="9"/>
        <v>0</v>
      </c>
      <c r="M168" s="69">
        <f t="shared" si="10"/>
        <v>0</v>
      </c>
      <c r="N168" s="70">
        <f t="shared" si="11"/>
        <v>0</v>
      </c>
      <c r="O168" s="39">
        <f t="shared" si="5"/>
        <v>0</v>
      </c>
    </row>
    <row r="169" spans="1:15" ht="15.75" customHeight="1" x14ac:dyDescent="0.3">
      <c r="A169" s="50"/>
      <c r="B169" s="50"/>
      <c r="C169" s="50"/>
      <c r="D169" s="50"/>
      <c r="E169" s="46"/>
      <c r="F169" s="48"/>
      <c r="G169" s="48"/>
      <c r="H169" s="59"/>
      <c r="I169" s="31">
        <f t="shared" si="1"/>
        <v>0</v>
      </c>
      <c r="J169" s="68"/>
      <c r="K169" s="40"/>
      <c r="L169" s="69">
        <f t="shared" si="9"/>
        <v>0</v>
      </c>
      <c r="M169" s="69">
        <f t="shared" si="10"/>
        <v>0</v>
      </c>
      <c r="N169" s="70">
        <f t="shared" si="11"/>
        <v>0</v>
      </c>
      <c r="O169" s="39">
        <f t="shared" si="5"/>
        <v>0</v>
      </c>
    </row>
    <row r="170" spans="1:15" ht="15.75" customHeight="1" x14ac:dyDescent="0.3">
      <c r="A170" s="50"/>
      <c r="B170" s="50"/>
      <c r="C170" s="50"/>
      <c r="D170" s="50"/>
      <c r="E170" s="56"/>
      <c r="F170" s="71"/>
      <c r="G170" s="71"/>
      <c r="H170" s="59"/>
      <c r="I170" s="31">
        <f t="shared" si="1"/>
        <v>0</v>
      </c>
      <c r="J170" s="68"/>
      <c r="K170" s="40"/>
      <c r="L170" s="69">
        <f t="shared" si="9"/>
        <v>0</v>
      </c>
      <c r="M170" s="69">
        <f t="shared" si="10"/>
        <v>0</v>
      </c>
      <c r="N170" s="70">
        <f t="shared" si="11"/>
        <v>0</v>
      </c>
      <c r="O170" s="39">
        <f t="shared" si="5"/>
        <v>0</v>
      </c>
    </row>
    <row r="171" spans="1:15" ht="15.75" customHeight="1" x14ac:dyDescent="0.3">
      <c r="A171" s="50"/>
      <c r="B171" s="50"/>
      <c r="C171" s="50"/>
      <c r="D171" s="50"/>
      <c r="E171" s="46"/>
      <c r="F171" s="71"/>
      <c r="G171" s="71"/>
      <c r="H171" s="59"/>
      <c r="I171" s="31">
        <f t="shared" si="1"/>
        <v>0</v>
      </c>
      <c r="J171" s="68"/>
      <c r="K171" s="40"/>
      <c r="L171" s="69">
        <f t="shared" si="9"/>
        <v>0</v>
      </c>
      <c r="M171" s="69">
        <f t="shared" si="10"/>
        <v>0</v>
      </c>
      <c r="N171" s="70">
        <f t="shared" si="11"/>
        <v>0</v>
      </c>
      <c r="O171" s="39">
        <f t="shared" si="5"/>
        <v>0</v>
      </c>
    </row>
    <row r="172" spans="1:15" ht="15.75" customHeight="1" x14ac:dyDescent="0.3">
      <c r="A172" s="50"/>
      <c r="B172" s="50"/>
      <c r="C172" s="50"/>
      <c r="D172" s="50"/>
      <c r="E172" s="46"/>
      <c r="F172" s="71"/>
      <c r="G172" s="71"/>
      <c r="H172" s="59"/>
      <c r="I172" s="31">
        <f t="shared" si="1"/>
        <v>0</v>
      </c>
      <c r="J172" s="68"/>
      <c r="K172" s="40"/>
      <c r="L172" s="69">
        <f t="shared" si="9"/>
        <v>0</v>
      </c>
      <c r="M172" s="69">
        <f t="shared" si="10"/>
        <v>0</v>
      </c>
      <c r="N172" s="70">
        <f t="shared" si="11"/>
        <v>0</v>
      </c>
      <c r="O172" s="39">
        <f t="shared" si="5"/>
        <v>0</v>
      </c>
    </row>
    <row r="173" spans="1:15" ht="15.75" customHeight="1" x14ac:dyDescent="0.3">
      <c r="A173" s="50"/>
      <c r="B173" s="50"/>
      <c r="C173" s="50"/>
      <c r="D173" s="50"/>
      <c r="E173" s="46"/>
      <c r="F173" s="68"/>
      <c r="G173" s="68"/>
      <c r="H173" s="72"/>
      <c r="I173" s="31">
        <f t="shared" si="1"/>
        <v>0</v>
      </c>
      <c r="J173" s="68"/>
      <c r="K173" s="40"/>
      <c r="L173" s="69">
        <f t="shared" si="9"/>
        <v>0</v>
      </c>
      <c r="M173" s="69">
        <f t="shared" si="10"/>
        <v>0</v>
      </c>
      <c r="N173" s="70">
        <f t="shared" si="11"/>
        <v>0</v>
      </c>
      <c r="O173" s="39">
        <f t="shared" si="5"/>
        <v>0</v>
      </c>
    </row>
    <row r="174" spans="1:15" ht="15.75" customHeight="1" x14ac:dyDescent="0.3">
      <c r="A174" s="50"/>
      <c r="B174" s="50"/>
      <c r="C174" s="50"/>
      <c r="D174" s="50"/>
      <c r="E174" s="46"/>
      <c r="F174" s="68"/>
      <c r="G174" s="68"/>
      <c r="H174" s="72"/>
      <c r="I174" s="31">
        <f t="shared" si="1"/>
        <v>0</v>
      </c>
      <c r="J174" s="68"/>
      <c r="K174" s="40"/>
      <c r="L174" s="69">
        <f t="shared" si="9"/>
        <v>0</v>
      </c>
      <c r="M174" s="69">
        <f t="shared" si="10"/>
        <v>0</v>
      </c>
      <c r="N174" s="70">
        <f t="shared" si="11"/>
        <v>0</v>
      </c>
      <c r="O174" s="39">
        <f t="shared" si="5"/>
        <v>0</v>
      </c>
    </row>
    <row r="175" spans="1:15" ht="15.75" customHeight="1" x14ac:dyDescent="0.3">
      <c r="A175" s="50"/>
      <c r="B175" s="50"/>
      <c r="C175" s="50"/>
      <c r="D175" s="50"/>
      <c r="E175" s="56"/>
      <c r="F175" s="68"/>
      <c r="G175" s="68"/>
      <c r="H175" s="72"/>
      <c r="I175" s="31">
        <f t="shared" si="1"/>
        <v>0</v>
      </c>
      <c r="J175" s="68"/>
      <c r="K175" s="40"/>
      <c r="L175" s="69">
        <f t="shared" si="9"/>
        <v>0</v>
      </c>
      <c r="M175" s="69">
        <f t="shared" si="10"/>
        <v>0</v>
      </c>
      <c r="N175" s="70">
        <f t="shared" si="11"/>
        <v>0</v>
      </c>
      <c r="O175" s="39">
        <f t="shared" si="5"/>
        <v>0</v>
      </c>
    </row>
    <row r="176" spans="1:15" ht="15.75" customHeight="1" x14ac:dyDescent="0.3">
      <c r="A176" s="50"/>
      <c r="B176" s="50"/>
      <c r="C176" s="50"/>
      <c r="D176" s="50"/>
      <c r="E176" s="46"/>
      <c r="F176" s="68"/>
      <c r="G176" s="68"/>
      <c r="H176" s="72"/>
      <c r="I176" s="31">
        <f t="shared" si="1"/>
        <v>0</v>
      </c>
      <c r="J176" s="68"/>
      <c r="K176" s="40"/>
      <c r="L176" s="69">
        <f t="shared" si="9"/>
        <v>0</v>
      </c>
      <c r="M176" s="69">
        <f t="shared" si="10"/>
        <v>0</v>
      </c>
      <c r="N176" s="70">
        <f t="shared" si="11"/>
        <v>0</v>
      </c>
      <c r="O176" s="39">
        <f t="shared" si="5"/>
        <v>0</v>
      </c>
    </row>
    <row r="177" spans="1:15" ht="15.75" customHeight="1" x14ac:dyDescent="0.3">
      <c r="A177" s="50"/>
      <c r="B177" s="50"/>
      <c r="C177" s="50"/>
      <c r="D177" s="50"/>
      <c r="E177" s="46"/>
      <c r="F177" s="68"/>
      <c r="G177" s="68"/>
      <c r="H177" s="72"/>
      <c r="I177" s="31">
        <f t="shared" si="1"/>
        <v>0</v>
      </c>
      <c r="J177" s="68"/>
      <c r="K177" s="40"/>
      <c r="L177" s="69">
        <f t="shared" si="9"/>
        <v>0</v>
      </c>
      <c r="M177" s="69">
        <f t="shared" si="10"/>
        <v>0</v>
      </c>
      <c r="N177" s="70">
        <f t="shared" si="11"/>
        <v>0</v>
      </c>
      <c r="O177" s="39">
        <f t="shared" si="5"/>
        <v>0</v>
      </c>
    </row>
    <row r="178" spans="1:15" ht="15.75" customHeight="1" x14ac:dyDescent="0.3">
      <c r="A178" s="50"/>
      <c r="B178" s="50"/>
      <c r="C178" s="50"/>
      <c r="D178" s="50"/>
      <c r="E178" s="46"/>
      <c r="F178" s="68"/>
      <c r="G178" s="68"/>
      <c r="H178" s="72"/>
      <c r="I178" s="31">
        <f t="shared" si="1"/>
        <v>0</v>
      </c>
      <c r="J178" s="68"/>
      <c r="K178" s="40"/>
      <c r="L178" s="69">
        <f t="shared" si="9"/>
        <v>0</v>
      </c>
      <c r="M178" s="69">
        <f t="shared" si="10"/>
        <v>0</v>
      </c>
      <c r="N178" s="70">
        <f t="shared" si="11"/>
        <v>0</v>
      </c>
      <c r="O178" s="39">
        <f t="shared" si="5"/>
        <v>0</v>
      </c>
    </row>
    <row r="179" spans="1:15" ht="15.75" customHeight="1" x14ac:dyDescent="0.3">
      <c r="A179" s="50"/>
      <c r="B179" s="50"/>
      <c r="C179" s="50"/>
      <c r="D179" s="50"/>
      <c r="E179" s="46"/>
      <c r="F179" s="68"/>
      <c r="G179" s="68"/>
      <c r="H179" s="72"/>
      <c r="I179" s="31">
        <f t="shared" si="1"/>
        <v>0</v>
      </c>
      <c r="J179" s="68"/>
      <c r="K179" s="40"/>
      <c r="L179" s="69">
        <f t="shared" si="9"/>
        <v>0</v>
      </c>
      <c r="M179" s="69">
        <f t="shared" si="10"/>
        <v>0</v>
      </c>
      <c r="N179" s="70">
        <f t="shared" si="11"/>
        <v>0</v>
      </c>
      <c r="O179" s="39">
        <f t="shared" si="5"/>
        <v>0</v>
      </c>
    </row>
    <row r="180" spans="1:15" ht="15.75" customHeight="1" x14ac:dyDescent="0.3">
      <c r="A180" s="50"/>
      <c r="B180" s="50"/>
      <c r="C180" s="50"/>
      <c r="D180" s="50"/>
      <c r="E180" s="56"/>
      <c r="F180" s="68"/>
      <c r="G180" s="68"/>
      <c r="H180" s="72"/>
      <c r="I180" s="31">
        <f t="shared" si="1"/>
        <v>0</v>
      </c>
      <c r="J180" s="68"/>
      <c r="K180" s="40"/>
      <c r="L180" s="69">
        <f t="shared" si="9"/>
        <v>0</v>
      </c>
      <c r="M180" s="69">
        <f t="shared" si="10"/>
        <v>0</v>
      </c>
      <c r="N180" s="70">
        <f t="shared" si="11"/>
        <v>0</v>
      </c>
      <c r="O180" s="39">
        <f t="shared" si="5"/>
        <v>0</v>
      </c>
    </row>
    <row r="181" spans="1:15" ht="15.75" customHeight="1" x14ac:dyDescent="0.3">
      <c r="A181" s="50"/>
      <c r="B181" s="50"/>
      <c r="C181" s="50"/>
      <c r="D181" s="50"/>
      <c r="E181" s="46"/>
      <c r="F181" s="68"/>
      <c r="G181" s="68"/>
      <c r="H181" s="72"/>
      <c r="I181" s="31">
        <f t="shared" si="1"/>
        <v>0</v>
      </c>
      <c r="J181" s="68"/>
      <c r="K181" s="40"/>
      <c r="L181" s="69">
        <f t="shared" si="9"/>
        <v>0</v>
      </c>
      <c r="M181" s="69">
        <f t="shared" si="10"/>
        <v>0</v>
      </c>
      <c r="N181" s="70">
        <f t="shared" si="11"/>
        <v>0</v>
      </c>
      <c r="O181" s="39">
        <f t="shared" si="5"/>
        <v>0</v>
      </c>
    </row>
    <row r="182" spans="1:15" ht="15.75" customHeight="1" x14ac:dyDescent="0.3">
      <c r="A182" s="50"/>
      <c r="B182" s="50"/>
      <c r="C182" s="50"/>
      <c r="D182" s="50"/>
      <c r="E182" s="46"/>
      <c r="F182" s="68"/>
      <c r="G182" s="68"/>
      <c r="H182" s="72"/>
      <c r="I182" s="31">
        <f t="shared" si="1"/>
        <v>0</v>
      </c>
      <c r="J182" s="68"/>
      <c r="K182" s="40"/>
      <c r="L182" s="69">
        <f t="shared" si="9"/>
        <v>0</v>
      </c>
      <c r="M182" s="69">
        <f t="shared" si="10"/>
        <v>0</v>
      </c>
      <c r="N182" s="70">
        <f t="shared" si="11"/>
        <v>0</v>
      </c>
      <c r="O182" s="39">
        <f t="shared" si="5"/>
        <v>0</v>
      </c>
    </row>
    <row r="183" spans="1:15" ht="15.75" customHeight="1" x14ac:dyDescent="0.3">
      <c r="A183" s="50"/>
      <c r="B183" s="50"/>
      <c r="C183" s="50"/>
      <c r="D183" s="50"/>
      <c r="E183" s="46"/>
      <c r="F183" s="68"/>
      <c r="G183" s="68"/>
      <c r="H183" s="72"/>
      <c r="I183" s="31">
        <f t="shared" si="1"/>
        <v>0</v>
      </c>
      <c r="J183" s="68"/>
      <c r="K183" s="40"/>
      <c r="L183" s="69">
        <f t="shared" si="9"/>
        <v>0</v>
      </c>
      <c r="M183" s="69">
        <f t="shared" si="10"/>
        <v>0</v>
      </c>
      <c r="N183" s="70">
        <f t="shared" si="11"/>
        <v>0</v>
      </c>
      <c r="O183" s="39">
        <f t="shared" si="5"/>
        <v>0</v>
      </c>
    </row>
    <row r="184" spans="1:15" ht="15.75" customHeight="1" x14ac:dyDescent="0.3">
      <c r="A184" s="50"/>
      <c r="B184" s="50"/>
      <c r="C184" s="50"/>
      <c r="D184" s="50"/>
      <c r="E184" s="46"/>
      <c r="F184" s="68"/>
      <c r="G184" s="68"/>
      <c r="H184" s="72"/>
      <c r="I184" s="31">
        <f t="shared" si="1"/>
        <v>0</v>
      </c>
      <c r="J184" s="68"/>
      <c r="K184" s="40"/>
      <c r="L184" s="69">
        <f t="shared" si="9"/>
        <v>0</v>
      </c>
      <c r="M184" s="69">
        <f t="shared" si="10"/>
        <v>0</v>
      </c>
      <c r="N184" s="70">
        <f t="shared" si="11"/>
        <v>0</v>
      </c>
      <c r="O184" s="39">
        <f t="shared" si="5"/>
        <v>0</v>
      </c>
    </row>
    <row r="185" spans="1:15" ht="15.75" customHeight="1" x14ac:dyDescent="0.3">
      <c r="A185" s="50"/>
      <c r="B185" s="50"/>
      <c r="C185" s="50"/>
      <c r="D185" s="50"/>
      <c r="E185" s="56"/>
      <c r="F185" s="68"/>
      <c r="G185" s="68"/>
      <c r="H185" s="72"/>
      <c r="I185" s="31">
        <f t="shared" si="1"/>
        <v>0</v>
      </c>
      <c r="J185" s="68"/>
      <c r="K185" s="40"/>
      <c r="L185" s="69">
        <f t="shared" si="9"/>
        <v>0</v>
      </c>
      <c r="M185" s="69">
        <f t="shared" si="10"/>
        <v>0</v>
      </c>
      <c r="N185" s="70">
        <f t="shared" si="11"/>
        <v>0</v>
      </c>
      <c r="O185" s="39">
        <f t="shared" si="5"/>
        <v>0</v>
      </c>
    </row>
    <row r="186" spans="1:15" ht="15.75" customHeight="1" x14ac:dyDescent="0.3">
      <c r="A186" s="50"/>
      <c r="B186" s="50"/>
      <c r="C186" s="50"/>
      <c r="D186" s="50"/>
      <c r="E186" s="46"/>
      <c r="F186" s="68"/>
      <c r="G186" s="68"/>
      <c r="H186" s="72"/>
      <c r="I186" s="31">
        <f t="shared" si="1"/>
        <v>0</v>
      </c>
      <c r="J186" s="68"/>
      <c r="K186" s="40"/>
      <c r="L186" s="69">
        <f t="shared" si="9"/>
        <v>0</v>
      </c>
      <c r="M186" s="69">
        <f t="shared" si="10"/>
        <v>0</v>
      </c>
      <c r="N186" s="70">
        <f t="shared" si="11"/>
        <v>0</v>
      </c>
      <c r="O186" s="39">
        <f t="shared" si="5"/>
        <v>0</v>
      </c>
    </row>
    <row r="187" spans="1:15" ht="15.75" customHeight="1" x14ac:dyDescent="0.3">
      <c r="A187" s="50"/>
      <c r="B187" s="50"/>
      <c r="C187" s="50"/>
      <c r="D187" s="50"/>
      <c r="E187" s="46"/>
      <c r="F187" s="68"/>
      <c r="G187" s="68"/>
      <c r="H187" s="72"/>
      <c r="I187" s="31">
        <f t="shared" si="1"/>
        <v>0</v>
      </c>
      <c r="J187" s="68"/>
      <c r="K187" s="40"/>
      <c r="L187" s="69">
        <f t="shared" si="9"/>
        <v>0</v>
      </c>
      <c r="M187" s="69">
        <f t="shared" si="10"/>
        <v>0</v>
      </c>
      <c r="N187" s="70">
        <f t="shared" si="11"/>
        <v>0</v>
      </c>
      <c r="O187" s="39">
        <f t="shared" si="5"/>
        <v>0</v>
      </c>
    </row>
    <row r="188" spans="1:15" ht="15.75" customHeight="1" x14ac:dyDescent="0.3">
      <c r="A188" s="50"/>
      <c r="B188" s="50"/>
      <c r="C188" s="50"/>
      <c r="D188" s="50"/>
      <c r="E188" s="46"/>
      <c r="F188" s="47"/>
      <c r="G188" s="48"/>
      <c r="H188" s="45"/>
      <c r="I188" s="31">
        <f t="shared" si="1"/>
        <v>0</v>
      </c>
      <c r="J188" s="68"/>
      <c r="K188" s="40"/>
      <c r="L188" s="69">
        <f t="shared" si="9"/>
        <v>0</v>
      </c>
      <c r="M188" s="69">
        <f t="shared" si="10"/>
        <v>0</v>
      </c>
      <c r="N188" s="70">
        <f t="shared" si="11"/>
        <v>0</v>
      </c>
      <c r="O188" s="39">
        <f t="shared" si="5"/>
        <v>0</v>
      </c>
    </row>
    <row r="189" spans="1:15" ht="15.75" customHeight="1" x14ac:dyDescent="0.3">
      <c r="A189" s="50"/>
      <c r="B189" s="50"/>
      <c r="C189" s="50"/>
      <c r="D189" s="50"/>
      <c r="E189" s="46"/>
      <c r="F189" s="47"/>
      <c r="G189" s="48"/>
      <c r="H189" s="45"/>
      <c r="I189" s="31">
        <f t="shared" si="1"/>
        <v>0</v>
      </c>
      <c r="J189" s="68"/>
      <c r="K189" s="40"/>
      <c r="L189" s="69">
        <f t="shared" si="9"/>
        <v>0</v>
      </c>
      <c r="M189" s="69">
        <f t="shared" si="10"/>
        <v>0</v>
      </c>
      <c r="N189" s="70">
        <f t="shared" si="11"/>
        <v>0</v>
      </c>
      <c r="O189" s="39">
        <f t="shared" si="5"/>
        <v>0</v>
      </c>
    </row>
    <row r="190" spans="1:15" ht="15.75" customHeight="1" x14ac:dyDescent="0.3">
      <c r="A190" s="50"/>
      <c r="B190" s="50"/>
      <c r="C190" s="50"/>
      <c r="D190" s="50"/>
      <c r="E190" s="56"/>
      <c r="F190" s="47"/>
      <c r="G190" s="48"/>
      <c r="H190" s="45"/>
      <c r="I190" s="31">
        <f t="shared" si="1"/>
        <v>0</v>
      </c>
      <c r="J190" s="68"/>
      <c r="K190" s="40"/>
      <c r="L190" s="69">
        <f t="shared" si="9"/>
        <v>0</v>
      </c>
      <c r="M190" s="69">
        <f t="shared" si="10"/>
        <v>0</v>
      </c>
      <c r="N190" s="70">
        <f t="shared" si="11"/>
        <v>0</v>
      </c>
      <c r="O190" s="39">
        <f t="shared" si="5"/>
        <v>0</v>
      </c>
    </row>
    <row r="191" spans="1:15" ht="15.75" customHeight="1" x14ac:dyDescent="0.3">
      <c r="A191" s="50"/>
      <c r="B191" s="50"/>
      <c r="C191" s="50"/>
      <c r="D191" s="50"/>
      <c r="E191" s="46"/>
      <c r="F191" s="47"/>
      <c r="G191" s="48"/>
      <c r="H191" s="45"/>
      <c r="I191" s="31">
        <f t="shared" si="1"/>
        <v>0</v>
      </c>
      <c r="J191" s="68"/>
      <c r="K191" s="40"/>
      <c r="L191" s="69">
        <f t="shared" si="9"/>
        <v>0</v>
      </c>
      <c r="M191" s="69">
        <f t="shared" si="10"/>
        <v>0</v>
      </c>
      <c r="N191" s="70">
        <f t="shared" si="11"/>
        <v>0</v>
      </c>
      <c r="O191" s="39">
        <f t="shared" si="5"/>
        <v>0</v>
      </c>
    </row>
    <row r="192" spans="1:15" ht="15.75" customHeight="1" x14ac:dyDescent="0.3">
      <c r="A192" s="50"/>
      <c r="B192" s="50"/>
      <c r="C192" s="50"/>
      <c r="D192" s="50"/>
      <c r="E192" s="46"/>
      <c r="F192" s="47"/>
      <c r="G192" s="48"/>
      <c r="H192" s="45"/>
      <c r="I192" s="31">
        <f t="shared" si="1"/>
        <v>0</v>
      </c>
      <c r="J192" s="68"/>
      <c r="K192" s="40"/>
      <c r="L192" s="69">
        <f t="shared" si="9"/>
        <v>0</v>
      </c>
      <c r="M192" s="69">
        <f t="shared" si="10"/>
        <v>0</v>
      </c>
      <c r="N192" s="70">
        <f t="shared" si="11"/>
        <v>0</v>
      </c>
      <c r="O192" s="39">
        <f t="shared" si="5"/>
        <v>0</v>
      </c>
    </row>
    <row r="193" spans="1:15" ht="15.75" customHeight="1" x14ac:dyDescent="0.3">
      <c r="A193" s="50"/>
      <c r="B193" s="50"/>
      <c r="C193" s="50"/>
      <c r="D193" s="50"/>
      <c r="E193" s="46"/>
      <c r="F193" s="47"/>
      <c r="G193" s="48"/>
      <c r="H193" s="45"/>
      <c r="I193" s="31">
        <f t="shared" si="1"/>
        <v>0</v>
      </c>
      <c r="J193" s="68"/>
      <c r="K193" s="40"/>
      <c r="L193" s="69">
        <f t="shared" si="9"/>
        <v>0</v>
      </c>
      <c r="M193" s="69">
        <f t="shared" si="10"/>
        <v>0</v>
      </c>
      <c r="N193" s="70">
        <f t="shared" si="11"/>
        <v>0</v>
      </c>
      <c r="O193" s="39">
        <f t="shared" si="5"/>
        <v>0</v>
      </c>
    </row>
    <row r="194" spans="1:15" ht="15.75" customHeight="1" x14ac:dyDescent="0.3">
      <c r="A194" s="50"/>
      <c r="B194" s="50"/>
      <c r="C194" s="50"/>
      <c r="D194" s="50"/>
      <c r="E194" s="46"/>
      <c r="F194" s="47"/>
      <c r="G194" s="48"/>
      <c r="H194" s="45"/>
      <c r="I194" s="31">
        <f t="shared" si="1"/>
        <v>0</v>
      </c>
      <c r="J194" s="68"/>
      <c r="K194" s="40"/>
      <c r="L194" s="69">
        <f t="shared" si="9"/>
        <v>0</v>
      </c>
      <c r="M194" s="69">
        <f t="shared" si="10"/>
        <v>0</v>
      </c>
      <c r="N194" s="70">
        <f t="shared" si="11"/>
        <v>0</v>
      </c>
      <c r="O194" s="39">
        <f t="shared" si="5"/>
        <v>0</v>
      </c>
    </row>
    <row r="195" spans="1:15" ht="15.75" customHeight="1" x14ac:dyDescent="0.3">
      <c r="A195" s="50"/>
      <c r="B195" s="50"/>
      <c r="C195" s="50"/>
      <c r="D195" s="50"/>
      <c r="E195" s="56"/>
      <c r="F195" s="47"/>
      <c r="G195" s="48"/>
      <c r="H195" s="45"/>
      <c r="I195" s="31">
        <f t="shared" si="1"/>
        <v>0</v>
      </c>
      <c r="J195" s="68"/>
      <c r="K195" s="40"/>
      <c r="L195" s="69">
        <f t="shared" si="9"/>
        <v>0</v>
      </c>
      <c r="M195" s="69">
        <f t="shared" si="10"/>
        <v>0</v>
      </c>
      <c r="N195" s="70">
        <f t="shared" si="11"/>
        <v>0</v>
      </c>
      <c r="O195" s="39">
        <f t="shared" si="5"/>
        <v>0</v>
      </c>
    </row>
    <row r="196" spans="1:15" ht="15.75" customHeight="1" x14ac:dyDescent="0.3">
      <c r="A196" s="50"/>
      <c r="B196" s="50"/>
      <c r="C196" s="50"/>
      <c r="D196" s="50"/>
      <c r="E196" s="46"/>
      <c r="F196" s="47"/>
      <c r="G196" s="48"/>
      <c r="H196" s="45"/>
      <c r="I196" s="31">
        <f t="shared" si="1"/>
        <v>0</v>
      </c>
      <c r="J196" s="68"/>
      <c r="K196" s="40"/>
      <c r="L196" s="69">
        <f t="shared" si="9"/>
        <v>0</v>
      </c>
      <c r="M196" s="69">
        <f t="shared" si="10"/>
        <v>0</v>
      </c>
      <c r="N196" s="70">
        <f t="shared" si="11"/>
        <v>0</v>
      </c>
      <c r="O196" s="39">
        <f t="shared" si="5"/>
        <v>0</v>
      </c>
    </row>
    <row r="197" spans="1:15" ht="15.75" customHeight="1" x14ac:dyDescent="0.3">
      <c r="A197" s="50"/>
      <c r="B197" s="50"/>
      <c r="C197" s="50"/>
      <c r="D197" s="50"/>
      <c r="E197" s="46"/>
      <c r="F197" s="47"/>
      <c r="G197" s="48"/>
      <c r="H197" s="45"/>
      <c r="I197" s="31">
        <f t="shared" si="1"/>
        <v>0</v>
      </c>
      <c r="J197" s="68"/>
      <c r="K197" s="40"/>
      <c r="L197" s="69">
        <f t="shared" si="9"/>
        <v>0</v>
      </c>
      <c r="M197" s="69">
        <f t="shared" si="10"/>
        <v>0</v>
      </c>
      <c r="N197" s="70">
        <f t="shared" si="11"/>
        <v>0</v>
      </c>
      <c r="O197" s="39">
        <f t="shared" si="5"/>
        <v>0</v>
      </c>
    </row>
    <row r="198" spans="1:15" ht="15.75" customHeight="1" x14ac:dyDescent="0.3">
      <c r="A198" s="50"/>
      <c r="B198" s="50"/>
      <c r="C198" s="50"/>
      <c r="D198" s="50"/>
      <c r="E198" s="46"/>
      <c r="F198" s="68"/>
      <c r="G198" s="68"/>
      <c r="H198" s="72"/>
      <c r="I198" s="31">
        <f t="shared" si="1"/>
        <v>0</v>
      </c>
      <c r="J198" s="68"/>
      <c r="K198" s="40"/>
      <c r="L198" s="69">
        <f t="shared" si="9"/>
        <v>0</v>
      </c>
      <c r="M198" s="69">
        <f t="shared" si="10"/>
        <v>0</v>
      </c>
      <c r="N198" s="70">
        <f t="shared" si="11"/>
        <v>0</v>
      </c>
      <c r="O198" s="39">
        <f t="shared" si="5"/>
        <v>0</v>
      </c>
    </row>
    <row r="199" spans="1:15" ht="15.75" customHeight="1" x14ac:dyDescent="0.3">
      <c r="A199" s="50"/>
      <c r="B199" s="50"/>
      <c r="C199" s="50"/>
      <c r="D199" s="50"/>
      <c r="E199" s="46"/>
      <c r="F199" s="68"/>
      <c r="G199" s="68"/>
      <c r="H199" s="72"/>
      <c r="I199" s="31">
        <f t="shared" si="1"/>
        <v>0</v>
      </c>
      <c r="J199" s="68"/>
      <c r="K199" s="40"/>
      <c r="L199" s="69">
        <f t="shared" si="9"/>
        <v>0</v>
      </c>
      <c r="M199" s="69">
        <f t="shared" si="10"/>
        <v>0</v>
      </c>
      <c r="N199" s="70">
        <f t="shared" si="11"/>
        <v>0</v>
      </c>
      <c r="O199" s="39">
        <f t="shared" si="5"/>
        <v>0</v>
      </c>
    </row>
    <row r="200" spans="1:15" ht="15.75" customHeight="1" x14ac:dyDescent="0.3">
      <c r="A200" s="50"/>
      <c r="B200" s="50"/>
      <c r="C200" s="50"/>
      <c r="D200" s="50"/>
      <c r="E200" s="56"/>
      <c r="F200" s="68"/>
      <c r="G200" s="68"/>
      <c r="H200" s="72"/>
      <c r="I200" s="31">
        <f t="shared" si="1"/>
        <v>0</v>
      </c>
      <c r="J200" s="68"/>
      <c r="K200" s="40"/>
      <c r="L200" s="69">
        <f t="shared" si="9"/>
        <v>0</v>
      </c>
      <c r="M200" s="69">
        <f t="shared" si="10"/>
        <v>0</v>
      </c>
      <c r="N200" s="70">
        <f t="shared" si="11"/>
        <v>0</v>
      </c>
      <c r="O200" s="39">
        <f t="shared" si="5"/>
        <v>0</v>
      </c>
    </row>
    <row r="201" spans="1:15" ht="15.75" customHeight="1" x14ac:dyDescent="0.3"/>
    <row r="202" spans="1:15" ht="15.75" customHeight="1" x14ac:dyDescent="0.3"/>
    <row r="203" spans="1:15" ht="15.75" customHeight="1" x14ac:dyDescent="0.3"/>
    <row r="204" spans="1:15" ht="15.75" customHeight="1" x14ac:dyDescent="0.3"/>
    <row r="205" spans="1:15" ht="15.75" customHeight="1" x14ac:dyDescent="0.3"/>
    <row r="206" spans="1:15" ht="15.75" customHeight="1" x14ac:dyDescent="0.3"/>
    <row r="207" spans="1:15" ht="15.75" customHeight="1" x14ac:dyDescent="0.3"/>
    <row r="208" spans="1:15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mergeCells count="13">
    <mergeCell ref="J6:N6"/>
    <mergeCell ref="B1:K1"/>
    <mergeCell ref="L1:O1"/>
    <mergeCell ref="B2:C2"/>
    <mergeCell ref="D2:K2"/>
    <mergeCell ref="L2:M2"/>
    <mergeCell ref="N2:O2"/>
    <mergeCell ref="C3:D3"/>
    <mergeCell ref="E3:G3"/>
    <mergeCell ref="I3:J3"/>
    <mergeCell ref="A4:C4"/>
    <mergeCell ref="E4:H4"/>
    <mergeCell ref="J4:N4"/>
  </mergeCells>
  <conditionalFormatting sqref="A6:A200 C6:C200 D19:D200 B24:B200">
    <cfRule type="containsBlanks" dxfId="19" priority="1">
      <formula>LEN(TRIM(A6))=0</formula>
    </cfRule>
  </conditionalFormatting>
  <conditionalFormatting sqref="D6:D23">
    <cfRule type="cellIs" dxfId="18" priority="5" operator="equal">
      <formula>0</formula>
    </cfRule>
  </conditionalFormatting>
  <conditionalFormatting sqref="I6:I200">
    <cfRule type="cellIs" dxfId="17" priority="4" operator="equal">
      <formula>0</formula>
    </cfRule>
  </conditionalFormatting>
  <conditionalFormatting sqref="L8:N200">
    <cfRule type="cellIs" dxfId="16" priority="3" operator="equal">
      <formula>0</formula>
    </cfRule>
  </conditionalFormatting>
  <conditionalFormatting sqref="O7:O200">
    <cfRule type="cellIs" dxfId="15" priority="2" operator="equal">
      <formula>0</formula>
    </cfRule>
  </conditionalFormatting>
  <dataValidations count="4">
    <dataValidation type="list" allowBlank="1" showInputMessage="1" prompt="คลิกและป้อนค่าจาก รายการจากรายการข้อความ" sqref="A3" xr:uid="{00000000-0002-0000-2600-000000000000}">
      <formula1>"ประเภทผ่าตัด,Minor,Major,Complex,Advance Surgery"</formula1>
    </dataValidation>
    <dataValidation type="decimal" operator="greaterThanOrEqual" allowBlank="1" showDropDown="1" showInputMessage="1" showErrorMessage="1" prompt="ป้อนตัวเลข มากกว่าหรือเท่ากับ 0" sqref="F6:F200 H6:H200 K7:K200" xr:uid="{00000000-0002-0000-2600-000001000000}">
      <formula1>0</formula1>
    </dataValidation>
    <dataValidation type="decimal" allowBlank="1" showDropDown="1" showInputMessage="1" showErrorMessage="1" prompt="ป้อนตัวเลข ระหว่าง 0 และ 5" sqref="B6:B23" xr:uid="{00000000-0002-0000-2600-000003000000}">
      <formula1>0</formula1>
      <formula2>5</formula2>
    </dataValidation>
    <dataValidation type="list" allowBlank="1" showInputMessage="1" showErrorMessage="1" prompt="เลือก ICD-9-CM" sqref="A1" xr:uid="{00000000-0002-0000-2600-000002000000}">
      <formula1>#REF!</formula1>
    </dataValidation>
  </dataValidations>
  <hyperlinks>
    <hyperlink ref="A30" r:id="rId1" xr:uid="{00000000-0004-0000-2600-000000000000}"/>
    <hyperlink ref="A33" r:id="rId2" xr:uid="{00000000-0004-0000-2600-000001000000}"/>
    <hyperlink ref="A36" r:id="rId3" xr:uid="{00000000-0004-0000-2600-000002000000}"/>
  </hyperlinks>
  <pageMargins left="0.7" right="0.7" top="0.75" bottom="0.75" header="0" footer="0"/>
  <pageSetup orientation="landscape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O1000"/>
  <sheetViews>
    <sheetView workbookViewId="0">
      <pane ySplit="5" topLeftCell="A6" activePane="bottomLeft" state="frozen"/>
      <selection pane="bottomLeft" activeCell="B7" sqref="B7"/>
    </sheetView>
  </sheetViews>
  <sheetFormatPr defaultColWidth="10.09765625" defaultRowHeight="15" customHeight="1" x14ac:dyDescent="0.3"/>
  <cols>
    <col min="1" max="1" width="23.8984375" customWidth="1"/>
    <col min="2" max="2" width="10.8984375" customWidth="1"/>
    <col min="3" max="3" width="8.5" customWidth="1"/>
    <col min="4" max="4" width="11.69921875" customWidth="1"/>
    <col min="5" max="5" width="49.69921875" customWidth="1"/>
    <col min="6" max="6" width="8.296875" customWidth="1"/>
    <col min="7" max="7" width="4.8984375" customWidth="1"/>
    <col min="8" max="8" width="8.09765625" customWidth="1"/>
    <col min="9" max="9" width="9.69921875" customWidth="1"/>
    <col min="10" max="10" width="31" customWidth="1"/>
    <col min="11" max="11" width="14.59765625" customWidth="1"/>
    <col min="12" max="12" width="14.8984375" customWidth="1"/>
    <col min="13" max="13" width="17.8984375" customWidth="1"/>
    <col min="14" max="14" width="20.296875" customWidth="1"/>
    <col min="15" max="15" width="16.5" customWidth="1"/>
  </cols>
  <sheetData>
    <row r="1" spans="1:15" ht="30" x14ac:dyDescent="0.3">
      <c r="A1" s="76" t="s">
        <v>2</v>
      </c>
      <c r="B1" s="181" t="e">
        <f>VLOOKUP($A$1,#REF!,3,0)</f>
        <v>#REF!</v>
      </c>
      <c r="C1" s="180"/>
      <c r="D1" s="180"/>
      <c r="E1" s="180"/>
      <c r="F1" s="180"/>
      <c r="G1" s="180"/>
      <c r="H1" s="180"/>
      <c r="I1" s="180"/>
      <c r="J1" s="180"/>
      <c r="K1" s="180"/>
      <c r="L1" s="182" t="s">
        <v>11</v>
      </c>
      <c r="M1" s="180"/>
      <c r="N1" s="180"/>
      <c r="O1" s="180"/>
    </row>
    <row r="2" spans="1:15" ht="18.75" x14ac:dyDescent="0.3">
      <c r="A2" s="2"/>
      <c r="B2" s="183" t="s">
        <v>12</v>
      </c>
      <c r="C2" s="180"/>
      <c r="D2" s="184"/>
      <c r="E2" s="180"/>
      <c r="F2" s="180"/>
      <c r="G2" s="180"/>
      <c r="H2" s="180"/>
      <c r="I2" s="180"/>
      <c r="J2" s="180"/>
      <c r="K2" s="180"/>
      <c r="L2" s="185" t="s">
        <v>13</v>
      </c>
      <c r="M2" s="180"/>
      <c r="N2" s="186" t="s">
        <v>14</v>
      </c>
      <c r="O2" s="180"/>
    </row>
    <row r="3" spans="1:15" ht="18.75" x14ac:dyDescent="0.3">
      <c r="A3" s="4" t="s">
        <v>82</v>
      </c>
      <c r="B3" s="5">
        <f>IF(A$3="ประเภทผ่าตัด",0,IF(A$3="Minor",30,IF(A$3="Major",60,IF(A$3="Complex",120,360))))</f>
        <v>0</v>
      </c>
      <c r="C3" s="183" t="s">
        <v>15</v>
      </c>
      <c r="D3" s="180"/>
      <c r="E3" s="187" t="s">
        <v>16</v>
      </c>
      <c r="F3" s="180"/>
      <c r="G3" s="180"/>
      <c r="H3" s="6">
        <f>SUM($D$4,$I$4,$O$4)</f>
        <v>1188.82</v>
      </c>
      <c r="I3" s="188" t="s">
        <v>17</v>
      </c>
      <c r="J3" s="180"/>
      <c r="K3" s="7">
        <f>$H$3*20%</f>
        <v>237.76400000000001</v>
      </c>
      <c r="L3" s="3" t="s">
        <v>18</v>
      </c>
      <c r="M3" s="7">
        <f>SUM($H$3,$K$3)</f>
        <v>1426.5839999999998</v>
      </c>
      <c r="N3" s="8" t="s">
        <v>19</v>
      </c>
      <c r="O3" s="7">
        <f>$M$3+(($M$3)*25%)</f>
        <v>1783.2299999999998</v>
      </c>
    </row>
    <row r="4" spans="1:15" ht="18.75" x14ac:dyDescent="0.3">
      <c r="A4" s="189" t="s">
        <v>20</v>
      </c>
      <c r="B4" s="180"/>
      <c r="C4" s="180"/>
      <c r="D4" s="7">
        <f>SUM(D6:D200)</f>
        <v>0</v>
      </c>
      <c r="E4" s="190" t="s">
        <v>21</v>
      </c>
      <c r="F4" s="180"/>
      <c r="G4" s="180"/>
      <c r="H4" s="180"/>
      <c r="I4" s="7">
        <f>SUM(I6:I200)</f>
        <v>1188.82</v>
      </c>
      <c r="J4" s="191" t="s">
        <v>22</v>
      </c>
      <c r="K4" s="180"/>
      <c r="L4" s="180"/>
      <c r="M4" s="180"/>
      <c r="N4" s="180"/>
      <c r="O4" s="9">
        <f>SUM(O6:O200)</f>
        <v>0</v>
      </c>
    </row>
    <row r="5" spans="1:15" ht="18.75" x14ac:dyDescent="0.3">
      <c r="A5" s="10" t="s">
        <v>23</v>
      </c>
      <c r="B5" s="10" t="s">
        <v>24</v>
      </c>
      <c r="C5" s="10" t="s">
        <v>25</v>
      </c>
      <c r="D5" s="11" t="s">
        <v>26</v>
      </c>
      <c r="E5" s="12" t="s">
        <v>27</v>
      </c>
      <c r="F5" s="13" t="s">
        <v>28</v>
      </c>
      <c r="G5" s="14" t="s">
        <v>29</v>
      </c>
      <c r="H5" s="15" t="s">
        <v>30</v>
      </c>
      <c r="I5" s="16" t="s">
        <v>31</v>
      </c>
      <c r="J5" s="17" t="s">
        <v>27</v>
      </c>
      <c r="K5" s="18" t="s">
        <v>32</v>
      </c>
      <c r="L5" s="19" t="s">
        <v>33</v>
      </c>
      <c r="M5" s="19" t="s">
        <v>34</v>
      </c>
      <c r="N5" s="20" t="s">
        <v>35</v>
      </c>
      <c r="O5" s="21" t="s">
        <v>36</v>
      </c>
    </row>
    <row r="6" spans="1:15" ht="18.75" x14ac:dyDescent="0.3">
      <c r="A6" s="22" t="s">
        <v>37</v>
      </c>
      <c r="B6" s="23">
        <v>0</v>
      </c>
      <c r="C6" s="24">
        <v>6.92</v>
      </c>
      <c r="D6" s="25">
        <f t="shared" ref="D6:D23" si="0">B6*C6*$B$3</f>
        <v>0</v>
      </c>
      <c r="E6" s="26" t="s">
        <v>38</v>
      </c>
      <c r="F6" s="27"/>
      <c r="G6" s="27"/>
      <c r="H6" s="28"/>
      <c r="I6" s="29"/>
      <c r="J6" s="179" t="str">
        <f>IF($A$3="ประเภทผ่าตัด","ยังไม่ได้เลือก",IF($A$3="Minor","ค่าห้องผ่าตัด ขนาด 6 x 6  (Minor)",IF($A$3="Major","ค่าห้องผ่าตัด ขนาด 6 x 8  (Major)",IF($A$3="Complex","ค่าห้องผ่าตัด ขนาด 6 x 8  (Complex Surgery)","ค่าห้องผ่าตัด ขนาด 6 x 8  (Advacne Surgery )"))))</f>
        <v>ยังไม่ได้เลือก</v>
      </c>
      <c r="K6" s="180"/>
      <c r="L6" s="180"/>
      <c r="M6" s="180"/>
      <c r="N6" s="180"/>
      <c r="O6" s="30">
        <f>IF(J6="ยังไม่ได้เลือก",0,IF(J6="ค่าห้องผ่าตัด ขนาด6x6 (Minor)",9.53,IF(J6="ค่าห้องผ่าตัด ขนาด6x6 (Mijor)",122.04,IF(J6="Complex",122.04,122.04))))</f>
        <v>0</v>
      </c>
    </row>
    <row r="7" spans="1:15" ht="18.75" x14ac:dyDescent="0.3">
      <c r="A7" s="22" t="s">
        <v>39</v>
      </c>
      <c r="B7" s="23">
        <v>0</v>
      </c>
      <c r="C7" s="24">
        <v>6.81</v>
      </c>
      <c r="D7" s="25">
        <f t="shared" si="0"/>
        <v>0</v>
      </c>
      <c r="E7" s="42" t="s">
        <v>83</v>
      </c>
      <c r="F7" s="43">
        <v>20</v>
      </c>
      <c r="G7" s="44">
        <v>1</v>
      </c>
      <c r="H7" s="45">
        <v>1</v>
      </c>
      <c r="I7" s="31">
        <f t="shared" ref="I7:I200" si="1">F7*H7</f>
        <v>20</v>
      </c>
      <c r="J7" s="32" t="s">
        <v>40</v>
      </c>
      <c r="K7" s="33"/>
      <c r="L7" s="34"/>
      <c r="M7" s="34"/>
      <c r="N7" s="35"/>
      <c r="O7" s="36"/>
    </row>
    <row r="8" spans="1:15" ht="18.75" x14ac:dyDescent="0.3">
      <c r="A8" s="22" t="s">
        <v>41</v>
      </c>
      <c r="B8" s="23">
        <v>0</v>
      </c>
      <c r="C8" s="24">
        <v>4.33</v>
      </c>
      <c r="D8" s="25">
        <f t="shared" si="0"/>
        <v>0</v>
      </c>
      <c r="E8" s="42" t="s">
        <v>84</v>
      </c>
      <c r="F8" s="43">
        <v>9</v>
      </c>
      <c r="G8" s="44">
        <v>1</v>
      </c>
      <c r="H8" s="45">
        <v>1</v>
      </c>
      <c r="I8" s="31">
        <f t="shared" si="1"/>
        <v>9</v>
      </c>
      <c r="J8" s="64" t="s">
        <v>85</v>
      </c>
      <c r="K8" s="59"/>
      <c r="L8" s="37">
        <f t="shared" ref="L8:L37" si="2">K8*6%</f>
        <v>0</v>
      </c>
      <c r="M8" s="37">
        <f t="shared" ref="M8:M37" si="3">(K8+L8)/5</f>
        <v>0</v>
      </c>
      <c r="N8" s="38">
        <f t="shared" ref="N8:N37" si="4">$M8/365</f>
        <v>0</v>
      </c>
      <c r="O8" s="39">
        <f t="shared" ref="O8:O200" si="5">(N8/(60*24))*$B$3</f>
        <v>0</v>
      </c>
    </row>
    <row r="9" spans="1:15" ht="18.75" x14ac:dyDescent="0.3">
      <c r="A9" s="22" t="s">
        <v>42</v>
      </c>
      <c r="B9" s="23">
        <v>0</v>
      </c>
      <c r="C9" s="24">
        <v>6.48</v>
      </c>
      <c r="D9" s="25">
        <f t="shared" si="0"/>
        <v>0</v>
      </c>
      <c r="E9" s="42" t="s">
        <v>86</v>
      </c>
      <c r="F9" s="43">
        <v>39.32</v>
      </c>
      <c r="G9" s="44">
        <v>1</v>
      </c>
      <c r="H9" s="45">
        <v>1</v>
      </c>
      <c r="I9" s="31">
        <f t="shared" si="1"/>
        <v>39.32</v>
      </c>
      <c r="J9" s="64" t="s">
        <v>87</v>
      </c>
      <c r="K9" s="59">
        <v>1500000</v>
      </c>
      <c r="L9" s="37">
        <f t="shared" si="2"/>
        <v>90000</v>
      </c>
      <c r="M9" s="37">
        <f t="shared" si="3"/>
        <v>318000</v>
      </c>
      <c r="N9" s="38">
        <f t="shared" si="4"/>
        <v>871.23287671232879</v>
      </c>
      <c r="O9" s="39">
        <f t="shared" si="5"/>
        <v>0</v>
      </c>
    </row>
    <row r="10" spans="1:15" ht="18.75" x14ac:dyDescent="0.3">
      <c r="A10" s="22" t="s">
        <v>43</v>
      </c>
      <c r="B10" s="23">
        <v>0</v>
      </c>
      <c r="C10" s="24">
        <v>6.97</v>
      </c>
      <c r="D10" s="25">
        <f t="shared" si="0"/>
        <v>0</v>
      </c>
      <c r="E10" s="42" t="s">
        <v>88</v>
      </c>
      <c r="F10" s="43">
        <v>4</v>
      </c>
      <c r="G10" s="44">
        <v>1</v>
      </c>
      <c r="H10" s="45">
        <v>1</v>
      </c>
      <c r="I10" s="31">
        <f t="shared" si="1"/>
        <v>4</v>
      </c>
      <c r="J10" s="64" t="s">
        <v>44</v>
      </c>
      <c r="K10" s="59"/>
      <c r="L10" s="37">
        <f t="shared" si="2"/>
        <v>0</v>
      </c>
      <c r="M10" s="37">
        <f t="shared" si="3"/>
        <v>0</v>
      </c>
      <c r="N10" s="38">
        <f t="shared" si="4"/>
        <v>0</v>
      </c>
      <c r="O10" s="39">
        <f t="shared" si="5"/>
        <v>0</v>
      </c>
    </row>
    <row r="11" spans="1:15" ht="18.75" x14ac:dyDescent="0.3">
      <c r="A11" s="22" t="s">
        <v>45</v>
      </c>
      <c r="B11" s="41">
        <v>0</v>
      </c>
      <c r="C11" s="24">
        <v>6.44</v>
      </c>
      <c r="D11" s="25">
        <f t="shared" si="0"/>
        <v>0</v>
      </c>
      <c r="E11" s="42" t="s">
        <v>89</v>
      </c>
      <c r="F11" s="43">
        <v>1</v>
      </c>
      <c r="G11" s="44">
        <v>1</v>
      </c>
      <c r="H11" s="45">
        <v>1</v>
      </c>
      <c r="I11" s="31">
        <f t="shared" si="1"/>
        <v>1</v>
      </c>
      <c r="J11" s="64" t="s">
        <v>90</v>
      </c>
      <c r="K11" s="59"/>
      <c r="L11" s="37">
        <f t="shared" si="2"/>
        <v>0</v>
      </c>
      <c r="M11" s="37">
        <f t="shared" si="3"/>
        <v>0</v>
      </c>
      <c r="N11" s="38">
        <f t="shared" si="4"/>
        <v>0</v>
      </c>
      <c r="O11" s="39">
        <f t="shared" si="5"/>
        <v>0</v>
      </c>
    </row>
    <row r="12" spans="1:15" ht="18.75" x14ac:dyDescent="0.3">
      <c r="A12" s="22" t="s">
        <v>46</v>
      </c>
      <c r="B12" s="41">
        <v>0</v>
      </c>
      <c r="C12" s="24">
        <v>6.97</v>
      </c>
      <c r="D12" s="25">
        <f t="shared" si="0"/>
        <v>0</v>
      </c>
      <c r="E12" s="46"/>
      <c r="F12" s="47"/>
      <c r="G12" s="48"/>
      <c r="H12" s="45"/>
      <c r="I12" s="31">
        <f t="shared" si="1"/>
        <v>0</v>
      </c>
      <c r="J12" s="64" t="s">
        <v>91</v>
      </c>
      <c r="K12" s="59">
        <v>21293</v>
      </c>
      <c r="L12" s="37">
        <f t="shared" si="2"/>
        <v>1277.58</v>
      </c>
      <c r="M12" s="37">
        <f t="shared" si="3"/>
        <v>4514.116</v>
      </c>
      <c r="N12" s="38">
        <f t="shared" si="4"/>
        <v>12.367441095890412</v>
      </c>
      <c r="O12" s="39">
        <f t="shared" si="5"/>
        <v>0</v>
      </c>
    </row>
    <row r="13" spans="1:15" ht="18.75" x14ac:dyDescent="0.3">
      <c r="A13" s="22" t="s">
        <v>48</v>
      </c>
      <c r="B13" s="41">
        <v>0</v>
      </c>
      <c r="C13" s="24">
        <v>6.12</v>
      </c>
      <c r="D13" s="25">
        <f t="shared" si="0"/>
        <v>0</v>
      </c>
      <c r="E13" s="46"/>
      <c r="F13" s="47"/>
      <c r="G13" s="48"/>
      <c r="H13" s="45"/>
      <c r="I13" s="31">
        <f t="shared" si="1"/>
        <v>0</v>
      </c>
      <c r="J13" s="64" t="s">
        <v>92</v>
      </c>
      <c r="K13" s="59">
        <v>10500</v>
      </c>
      <c r="L13" s="37">
        <f t="shared" si="2"/>
        <v>630</v>
      </c>
      <c r="M13" s="37">
        <f t="shared" si="3"/>
        <v>2226</v>
      </c>
      <c r="N13" s="38">
        <f t="shared" si="4"/>
        <v>6.0986301369863014</v>
      </c>
      <c r="O13" s="39">
        <f t="shared" si="5"/>
        <v>0</v>
      </c>
    </row>
    <row r="14" spans="1:15" ht="18.75" x14ac:dyDescent="0.3">
      <c r="A14" s="22" t="s">
        <v>49</v>
      </c>
      <c r="B14" s="41">
        <v>0</v>
      </c>
      <c r="C14" s="24">
        <v>7.27</v>
      </c>
      <c r="D14" s="25">
        <f t="shared" si="0"/>
        <v>0</v>
      </c>
      <c r="E14" s="46"/>
      <c r="F14" s="47"/>
      <c r="G14" s="48"/>
      <c r="H14" s="45"/>
      <c r="I14" s="31">
        <f t="shared" si="1"/>
        <v>0</v>
      </c>
      <c r="J14" s="64" t="s">
        <v>93</v>
      </c>
      <c r="K14" s="59">
        <v>10500</v>
      </c>
      <c r="L14" s="37">
        <f t="shared" si="2"/>
        <v>630</v>
      </c>
      <c r="M14" s="37">
        <f t="shared" si="3"/>
        <v>2226</v>
      </c>
      <c r="N14" s="38">
        <f t="shared" si="4"/>
        <v>6.0986301369863014</v>
      </c>
      <c r="O14" s="39">
        <f t="shared" si="5"/>
        <v>0</v>
      </c>
    </row>
    <row r="15" spans="1:15" ht="18.75" x14ac:dyDescent="0.3">
      <c r="A15" s="22" t="s">
        <v>50</v>
      </c>
      <c r="B15" s="41">
        <v>0</v>
      </c>
      <c r="C15" s="24">
        <v>3.34</v>
      </c>
      <c r="D15" s="25">
        <f t="shared" si="0"/>
        <v>0</v>
      </c>
      <c r="E15" s="46"/>
      <c r="F15" s="47"/>
      <c r="G15" s="48"/>
      <c r="H15" s="45"/>
      <c r="I15" s="31">
        <f t="shared" si="1"/>
        <v>0</v>
      </c>
      <c r="J15" s="64" t="s">
        <v>94</v>
      </c>
      <c r="K15" s="59">
        <v>9200</v>
      </c>
      <c r="L15" s="37">
        <f t="shared" si="2"/>
        <v>552</v>
      </c>
      <c r="M15" s="37">
        <f t="shared" si="3"/>
        <v>1950.4</v>
      </c>
      <c r="N15" s="38">
        <f t="shared" si="4"/>
        <v>5.343561643835617</v>
      </c>
      <c r="O15" s="39">
        <f t="shared" si="5"/>
        <v>0</v>
      </c>
    </row>
    <row r="16" spans="1:15" ht="18.75" x14ac:dyDescent="0.3">
      <c r="A16" s="22" t="s">
        <v>51</v>
      </c>
      <c r="B16" s="23">
        <v>0</v>
      </c>
      <c r="C16" s="24">
        <v>4.97</v>
      </c>
      <c r="D16" s="25">
        <f t="shared" si="0"/>
        <v>0</v>
      </c>
      <c r="E16" s="56"/>
      <c r="F16" s="47"/>
      <c r="G16" s="48"/>
      <c r="H16" s="45"/>
      <c r="I16" s="31">
        <f t="shared" si="1"/>
        <v>0</v>
      </c>
      <c r="J16" s="64" t="s">
        <v>95</v>
      </c>
      <c r="K16" s="59">
        <v>4500</v>
      </c>
      <c r="L16" s="37">
        <f t="shared" si="2"/>
        <v>270</v>
      </c>
      <c r="M16" s="37">
        <f t="shared" si="3"/>
        <v>954</v>
      </c>
      <c r="N16" s="38">
        <f t="shared" si="4"/>
        <v>2.6136986301369864</v>
      </c>
      <c r="O16" s="39">
        <f t="shared" si="5"/>
        <v>0</v>
      </c>
    </row>
    <row r="17" spans="1:15" ht="18.75" x14ac:dyDescent="0.3">
      <c r="A17" s="22" t="s">
        <v>52</v>
      </c>
      <c r="B17" s="23">
        <v>0</v>
      </c>
      <c r="C17" s="24">
        <v>4.97</v>
      </c>
      <c r="D17" s="25">
        <f t="shared" si="0"/>
        <v>0</v>
      </c>
      <c r="E17" s="46"/>
      <c r="F17" s="47"/>
      <c r="G17" s="48"/>
      <c r="H17" s="45"/>
      <c r="I17" s="31">
        <f t="shared" si="1"/>
        <v>0</v>
      </c>
      <c r="J17" s="64" t="s">
        <v>96</v>
      </c>
      <c r="K17" s="59">
        <v>4500</v>
      </c>
      <c r="L17" s="37">
        <f t="shared" si="2"/>
        <v>270</v>
      </c>
      <c r="M17" s="37">
        <f t="shared" si="3"/>
        <v>954</v>
      </c>
      <c r="N17" s="38">
        <f t="shared" si="4"/>
        <v>2.6136986301369864</v>
      </c>
      <c r="O17" s="39">
        <f t="shared" si="5"/>
        <v>0</v>
      </c>
    </row>
    <row r="18" spans="1:15" ht="18.75" x14ac:dyDescent="0.3">
      <c r="A18" s="22" t="s">
        <v>53</v>
      </c>
      <c r="B18" s="23">
        <v>0</v>
      </c>
      <c r="C18" s="24">
        <v>4.97</v>
      </c>
      <c r="D18" s="25">
        <f t="shared" si="0"/>
        <v>0</v>
      </c>
      <c r="E18" s="56"/>
      <c r="F18" s="47"/>
      <c r="G18" s="48"/>
      <c r="H18" s="45"/>
      <c r="I18" s="31">
        <f t="shared" si="1"/>
        <v>0</v>
      </c>
      <c r="J18" s="64" t="s">
        <v>97</v>
      </c>
      <c r="K18" s="59">
        <v>4200</v>
      </c>
      <c r="L18" s="37">
        <f t="shared" si="2"/>
        <v>252</v>
      </c>
      <c r="M18" s="37">
        <f t="shared" si="3"/>
        <v>890.4</v>
      </c>
      <c r="N18" s="38">
        <f t="shared" si="4"/>
        <v>2.4394520547945207</v>
      </c>
      <c r="O18" s="39">
        <f t="shared" si="5"/>
        <v>0</v>
      </c>
    </row>
    <row r="19" spans="1:15" ht="18.75" x14ac:dyDescent="0.3">
      <c r="A19" s="22" t="s">
        <v>54</v>
      </c>
      <c r="B19" s="41">
        <v>0</v>
      </c>
      <c r="C19" s="24">
        <v>1.55</v>
      </c>
      <c r="D19" s="25">
        <f t="shared" si="0"/>
        <v>0</v>
      </c>
      <c r="E19" s="46"/>
      <c r="F19" s="47"/>
      <c r="G19" s="48"/>
      <c r="H19" s="45"/>
      <c r="I19" s="31">
        <f t="shared" si="1"/>
        <v>0</v>
      </c>
      <c r="J19" s="64" t="s">
        <v>98</v>
      </c>
      <c r="K19" s="59"/>
      <c r="L19" s="37">
        <f t="shared" si="2"/>
        <v>0</v>
      </c>
      <c r="M19" s="37">
        <f t="shared" si="3"/>
        <v>0</v>
      </c>
      <c r="N19" s="38">
        <f t="shared" si="4"/>
        <v>0</v>
      </c>
      <c r="O19" s="39">
        <f t="shared" si="5"/>
        <v>0</v>
      </c>
    </row>
    <row r="20" spans="1:15" ht="18.75" x14ac:dyDescent="0.3">
      <c r="A20" s="22" t="s">
        <v>55</v>
      </c>
      <c r="B20" s="41">
        <v>0</v>
      </c>
      <c r="C20" s="24">
        <v>1.41</v>
      </c>
      <c r="D20" s="25">
        <f t="shared" si="0"/>
        <v>0</v>
      </c>
      <c r="E20" s="56"/>
      <c r="F20" s="47"/>
      <c r="G20" s="48"/>
      <c r="H20" s="45"/>
      <c r="I20" s="31">
        <f t="shared" si="1"/>
        <v>0</v>
      </c>
      <c r="J20" s="64" t="s">
        <v>99</v>
      </c>
      <c r="K20" s="59">
        <v>2800</v>
      </c>
      <c r="L20" s="37">
        <f t="shared" si="2"/>
        <v>168</v>
      </c>
      <c r="M20" s="37">
        <f t="shared" si="3"/>
        <v>593.6</v>
      </c>
      <c r="N20" s="38">
        <f t="shared" si="4"/>
        <v>1.6263013698630138</v>
      </c>
      <c r="O20" s="39">
        <f t="shared" si="5"/>
        <v>0</v>
      </c>
    </row>
    <row r="21" spans="1:15" ht="15.75" customHeight="1" x14ac:dyDescent="0.3">
      <c r="A21" s="22" t="s">
        <v>57</v>
      </c>
      <c r="B21" s="23">
        <v>0</v>
      </c>
      <c r="C21" s="24">
        <v>1.86</v>
      </c>
      <c r="D21" s="25">
        <f t="shared" si="0"/>
        <v>0</v>
      </c>
      <c r="E21" s="46"/>
      <c r="F21" s="47"/>
      <c r="G21" s="48"/>
      <c r="H21" s="45"/>
      <c r="I21" s="31">
        <f t="shared" si="1"/>
        <v>0</v>
      </c>
      <c r="J21" s="64" t="s">
        <v>100</v>
      </c>
      <c r="K21" s="59">
        <v>2800</v>
      </c>
      <c r="L21" s="37">
        <f t="shared" si="2"/>
        <v>168</v>
      </c>
      <c r="M21" s="37">
        <f t="shared" si="3"/>
        <v>593.6</v>
      </c>
      <c r="N21" s="38">
        <f t="shared" si="4"/>
        <v>1.6263013698630138</v>
      </c>
      <c r="O21" s="39">
        <f t="shared" si="5"/>
        <v>0</v>
      </c>
    </row>
    <row r="22" spans="1:15" ht="15.75" customHeight="1" x14ac:dyDescent="0.3">
      <c r="A22" s="22" t="s">
        <v>58</v>
      </c>
      <c r="B22" s="23">
        <v>0</v>
      </c>
      <c r="C22" s="24">
        <v>1.88</v>
      </c>
      <c r="D22" s="25">
        <f t="shared" si="0"/>
        <v>0</v>
      </c>
      <c r="E22" s="46"/>
      <c r="F22" s="47"/>
      <c r="G22" s="48"/>
      <c r="H22" s="45"/>
      <c r="I22" s="31">
        <f t="shared" si="1"/>
        <v>0</v>
      </c>
      <c r="J22" s="64" t="s">
        <v>101</v>
      </c>
      <c r="K22" s="59"/>
      <c r="L22" s="37">
        <f t="shared" si="2"/>
        <v>0</v>
      </c>
      <c r="M22" s="37">
        <f t="shared" si="3"/>
        <v>0</v>
      </c>
      <c r="N22" s="38">
        <f t="shared" si="4"/>
        <v>0</v>
      </c>
      <c r="O22" s="39">
        <f t="shared" si="5"/>
        <v>0</v>
      </c>
    </row>
    <row r="23" spans="1:15" ht="15.75" customHeight="1" x14ac:dyDescent="0.3">
      <c r="A23" s="22" t="s">
        <v>59</v>
      </c>
      <c r="B23" s="41">
        <v>0</v>
      </c>
      <c r="C23" s="24">
        <v>2.98</v>
      </c>
      <c r="D23" s="25">
        <f t="shared" si="0"/>
        <v>0</v>
      </c>
      <c r="E23" s="46"/>
      <c r="F23" s="47"/>
      <c r="G23" s="48"/>
      <c r="H23" s="45"/>
      <c r="I23" s="31">
        <f t="shared" si="1"/>
        <v>0</v>
      </c>
      <c r="J23" s="46"/>
      <c r="K23" s="59"/>
      <c r="L23" s="37">
        <f t="shared" si="2"/>
        <v>0</v>
      </c>
      <c r="M23" s="37">
        <f t="shared" si="3"/>
        <v>0</v>
      </c>
      <c r="N23" s="38">
        <f t="shared" si="4"/>
        <v>0</v>
      </c>
      <c r="O23" s="39">
        <f t="shared" si="5"/>
        <v>0</v>
      </c>
    </row>
    <row r="24" spans="1:15" ht="15.75" customHeight="1" x14ac:dyDescent="0.3">
      <c r="A24" s="49"/>
      <c r="B24" s="50"/>
      <c r="C24" s="50"/>
      <c r="D24" s="51"/>
      <c r="E24" s="46"/>
      <c r="F24" s="47"/>
      <c r="G24" s="48"/>
      <c r="H24" s="45"/>
      <c r="I24" s="31">
        <f t="shared" si="1"/>
        <v>0</v>
      </c>
      <c r="J24" s="73"/>
      <c r="K24" s="59"/>
      <c r="L24" s="37">
        <f t="shared" si="2"/>
        <v>0</v>
      </c>
      <c r="M24" s="37">
        <f t="shared" si="3"/>
        <v>0</v>
      </c>
      <c r="N24" s="38">
        <f t="shared" si="4"/>
        <v>0</v>
      </c>
      <c r="O24" s="39">
        <f t="shared" si="5"/>
        <v>0</v>
      </c>
    </row>
    <row r="25" spans="1:15" ht="15.75" customHeight="1" x14ac:dyDescent="0.3">
      <c r="A25" s="52"/>
      <c r="B25" s="50"/>
      <c r="C25" s="50"/>
      <c r="D25" s="51"/>
      <c r="E25" s="46"/>
      <c r="F25" s="47"/>
      <c r="G25" s="48"/>
      <c r="H25" s="45"/>
      <c r="I25" s="31">
        <f t="shared" si="1"/>
        <v>0</v>
      </c>
      <c r="J25" s="73"/>
      <c r="K25" s="59"/>
      <c r="L25" s="37">
        <f t="shared" si="2"/>
        <v>0</v>
      </c>
      <c r="M25" s="37">
        <f t="shared" si="3"/>
        <v>0</v>
      </c>
      <c r="N25" s="38">
        <f t="shared" si="4"/>
        <v>0</v>
      </c>
      <c r="O25" s="39">
        <f t="shared" si="5"/>
        <v>0</v>
      </c>
    </row>
    <row r="26" spans="1:15" ht="15.75" customHeight="1" x14ac:dyDescent="0.3">
      <c r="A26" s="53"/>
      <c r="B26" s="50"/>
      <c r="C26" s="50"/>
      <c r="D26" s="51"/>
      <c r="E26" s="46"/>
      <c r="F26" s="47"/>
      <c r="G26" s="48"/>
      <c r="H26" s="45"/>
      <c r="I26" s="31">
        <f t="shared" si="1"/>
        <v>0</v>
      </c>
      <c r="J26" s="73"/>
      <c r="K26" s="59"/>
      <c r="L26" s="37">
        <f t="shared" si="2"/>
        <v>0</v>
      </c>
      <c r="M26" s="37">
        <f t="shared" si="3"/>
        <v>0</v>
      </c>
      <c r="N26" s="38">
        <f t="shared" si="4"/>
        <v>0</v>
      </c>
      <c r="O26" s="39">
        <f t="shared" si="5"/>
        <v>0</v>
      </c>
    </row>
    <row r="27" spans="1:15" ht="15.75" customHeight="1" x14ac:dyDescent="0.3">
      <c r="A27" s="54" t="s">
        <v>60</v>
      </c>
      <c r="B27" s="50"/>
      <c r="C27" s="50"/>
      <c r="D27" s="51"/>
      <c r="E27" s="26" t="s">
        <v>47</v>
      </c>
      <c r="F27" s="27"/>
      <c r="G27" s="27"/>
      <c r="H27" s="28"/>
      <c r="I27" s="31">
        <f t="shared" si="1"/>
        <v>0</v>
      </c>
      <c r="J27" s="73"/>
      <c r="K27" s="59"/>
      <c r="L27" s="37">
        <f t="shared" si="2"/>
        <v>0</v>
      </c>
      <c r="M27" s="37">
        <f t="shared" si="3"/>
        <v>0</v>
      </c>
      <c r="N27" s="38">
        <f t="shared" si="4"/>
        <v>0</v>
      </c>
      <c r="O27" s="39">
        <f t="shared" si="5"/>
        <v>0</v>
      </c>
    </row>
    <row r="28" spans="1:15" ht="15.75" customHeight="1" x14ac:dyDescent="0.3">
      <c r="A28" s="55"/>
      <c r="B28" s="50"/>
      <c r="C28" s="50"/>
      <c r="D28" s="51"/>
      <c r="E28" s="42" t="s">
        <v>102</v>
      </c>
      <c r="F28" s="43">
        <v>30</v>
      </c>
      <c r="G28" s="44">
        <v>1</v>
      </c>
      <c r="H28" s="77">
        <v>1</v>
      </c>
      <c r="I28" s="31">
        <f t="shared" si="1"/>
        <v>30</v>
      </c>
      <c r="J28" s="46"/>
      <c r="K28" s="59"/>
      <c r="L28" s="37">
        <f t="shared" si="2"/>
        <v>0</v>
      </c>
      <c r="M28" s="37">
        <f t="shared" si="3"/>
        <v>0</v>
      </c>
      <c r="N28" s="38">
        <f t="shared" si="4"/>
        <v>0</v>
      </c>
      <c r="O28" s="39">
        <f t="shared" si="5"/>
        <v>0</v>
      </c>
    </row>
    <row r="29" spans="1:15" ht="15.75" customHeight="1" x14ac:dyDescent="0.3">
      <c r="A29" s="58" t="s">
        <v>61</v>
      </c>
      <c r="B29" s="50"/>
      <c r="C29" s="50"/>
      <c r="D29" s="51"/>
      <c r="E29" s="42" t="s">
        <v>103</v>
      </c>
      <c r="F29" s="43">
        <v>30</v>
      </c>
      <c r="G29" s="44">
        <v>1</v>
      </c>
      <c r="H29" s="77">
        <v>1</v>
      </c>
      <c r="I29" s="31">
        <f t="shared" si="1"/>
        <v>30</v>
      </c>
      <c r="J29" s="46"/>
      <c r="K29" s="59"/>
      <c r="L29" s="37">
        <f t="shared" si="2"/>
        <v>0</v>
      </c>
      <c r="M29" s="37">
        <f t="shared" si="3"/>
        <v>0</v>
      </c>
      <c r="N29" s="38">
        <f t="shared" si="4"/>
        <v>0</v>
      </c>
      <c r="O29" s="39">
        <f t="shared" si="5"/>
        <v>0</v>
      </c>
    </row>
    <row r="30" spans="1:15" ht="15.75" customHeight="1" x14ac:dyDescent="0.3">
      <c r="A30" s="60" t="s">
        <v>62</v>
      </c>
      <c r="B30" s="50"/>
      <c r="C30" s="50"/>
      <c r="D30" s="51"/>
      <c r="E30" s="56" t="s">
        <v>104</v>
      </c>
      <c r="F30" s="47"/>
      <c r="G30" s="48"/>
      <c r="H30" s="45"/>
      <c r="I30" s="31">
        <f t="shared" si="1"/>
        <v>0</v>
      </c>
      <c r="J30" s="46"/>
      <c r="K30" s="59"/>
      <c r="L30" s="37">
        <f t="shared" si="2"/>
        <v>0</v>
      </c>
      <c r="M30" s="37">
        <f t="shared" si="3"/>
        <v>0</v>
      </c>
      <c r="N30" s="38">
        <f t="shared" si="4"/>
        <v>0</v>
      </c>
      <c r="O30" s="39">
        <f t="shared" si="5"/>
        <v>0</v>
      </c>
    </row>
    <row r="31" spans="1:15" ht="15.75" customHeight="1" x14ac:dyDescent="0.3">
      <c r="A31" s="61"/>
      <c r="B31" s="50"/>
      <c r="C31" s="50"/>
      <c r="D31" s="51"/>
      <c r="E31" s="56"/>
      <c r="F31" s="47"/>
      <c r="G31" s="48"/>
      <c r="H31" s="45"/>
      <c r="I31" s="31">
        <f t="shared" si="1"/>
        <v>0</v>
      </c>
      <c r="J31" s="73"/>
      <c r="K31" s="59"/>
      <c r="L31" s="37">
        <f t="shared" si="2"/>
        <v>0</v>
      </c>
      <c r="M31" s="37">
        <f t="shared" si="3"/>
        <v>0</v>
      </c>
      <c r="N31" s="38">
        <f t="shared" si="4"/>
        <v>0</v>
      </c>
      <c r="O31" s="39">
        <f t="shared" si="5"/>
        <v>0</v>
      </c>
    </row>
    <row r="32" spans="1:15" ht="15.75" customHeight="1" x14ac:dyDescent="0.3">
      <c r="A32" s="58" t="s">
        <v>65</v>
      </c>
      <c r="B32" s="50"/>
      <c r="C32" s="50"/>
      <c r="D32" s="51"/>
      <c r="E32" s="46"/>
      <c r="F32" s="47"/>
      <c r="G32" s="48"/>
      <c r="H32" s="45"/>
      <c r="I32" s="31">
        <f t="shared" si="1"/>
        <v>0</v>
      </c>
      <c r="J32" s="73"/>
      <c r="K32" s="59"/>
      <c r="L32" s="37">
        <f t="shared" si="2"/>
        <v>0</v>
      </c>
      <c r="M32" s="37">
        <f t="shared" si="3"/>
        <v>0</v>
      </c>
      <c r="N32" s="38">
        <f t="shared" si="4"/>
        <v>0</v>
      </c>
      <c r="O32" s="39">
        <f t="shared" si="5"/>
        <v>0</v>
      </c>
    </row>
    <row r="33" spans="1:15" ht="15.75" customHeight="1" x14ac:dyDescent="0.3">
      <c r="A33" s="60" t="s">
        <v>66</v>
      </c>
      <c r="B33" s="50"/>
      <c r="C33" s="50"/>
      <c r="D33" s="51"/>
      <c r="E33" s="46"/>
      <c r="F33" s="47"/>
      <c r="G33" s="48"/>
      <c r="H33" s="45"/>
      <c r="I33" s="31">
        <f t="shared" si="1"/>
        <v>0</v>
      </c>
      <c r="J33" s="73"/>
      <c r="K33" s="59"/>
      <c r="L33" s="37">
        <f t="shared" si="2"/>
        <v>0</v>
      </c>
      <c r="M33" s="37">
        <f t="shared" si="3"/>
        <v>0</v>
      </c>
      <c r="N33" s="38">
        <f t="shared" si="4"/>
        <v>0</v>
      </c>
      <c r="O33" s="39">
        <f t="shared" si="5"/>
        <v>0</v>
      </c>
    </row>
    <row r="34" spans="1:15" ht="15.75" customHeight="1" x14ac:dyDescent="0.3">
      <c r="A34" s="61"/>
      <c r="B34" s="50"/>
      <c r="C34" s="50"/>
      <c r="D34" s="51"/>
      <c r="E34" s="46"/>
      <c r="F34" s="47"/>
      <c r="G34" s="48"/>
      <c r="H34" s="45"/>
      <c r="I34" s="31">
        <f t="shared" si="1"/>
        <v>0</v>
      </c>
      <c r="J34" s="73"/>
      <c r="K34" s="59"/>
      <c r="L34" s="37">
        <f t="shared" si="2"/>
        <v>0</v>
      </c>
      <c r="M34" s="37">
        <f t="shared" si="3"/>
        <v>0</v>
      </c>
      <c r="N34" s="38">
        <f t="shared" si="4"/>
        <v>0</v>
      </c>
      <c r="O34" s="39">
        <f t="shared" si="5"/>
        <v>0</v>
      </c>
    </row>
    <row r="35" spans="1:15" ht="15.75" customHeight="1" x14ac:dyDescent="0.3">
      <c r="A35" s="58" t="s">
        <v>67</v>
      </c>
      <c r="B35" s="50"/>
      <c r="C35" s="50"/>
      <c r="D35" s="51"/>
      <c r="E35" s="46"/>
      <c r="F35" s="47"/>
      <c r="G35" s="48"/>
      <c r="H35" s="45"/>
      <c r="I35" s="31">
        <f t="shared" si="1"/>
        <v>0</v>
      </c>
      <c r="J35" s="46"/>
      <c r="K35" s="59"/>
      <c r="L35" s="37">
        <f t="shared" si="2"/>
        <v>0</v>
      </c>
      <c r="M35" s="37">
        <f t="shared" si="3"/>
        <v>0</v>
      </c>
      <c r="N35" s="38">
        <f t="shared" si="4"/>
        <v>0</v>
      </c>
      <c r="O35" s="39">
        <f t="shared" si="5"/>
        <v>0</v>
      </c>
    </row>
    <row r="36" spans="1:15" ht="15.75" customHeight="1" x14ac:dyDescent="0.3">
      <c r="A36" s="60" t="s">
        <v>68</v>
      </c>
      <c r="B36" s="51"/>
      <c r="C36" s="51"/>
      <c r="D36" s="51"/>
      <c r="E36" s="46"/>
      <c r="F36" s="47"/>
      <c r="G36" s="48"/>
      <c r="H36" s="45"/>
      <c r="I36" s="31">
        <f t="shared" si="1"/>
        <v>0</v>
      </c>
      <c r="J36" s="46"/>
      <c r="K36" s="59"/>
      <c r="L36" s="37">
        <f t="shared" si="2"/>
        <v>0</v>
      </c>
      <c r="M36" s="37">
        <f t="shared" si="3"/>
        <v>0</v>
      </c>
      <c r="N36" s="38">
        <f t="shared" si="4"/>
        <v>0</v>
      </c>
      <c r="O36" s="39">
        <f t="shared" si="5"/>
        <v>0</v>
      </c>
    </row>
    <row r="37" spans="1:15" ht="15.75" customHeight="1" x14ac:dyDescent="0.3">
      <c r="A37" s="51"/>
      <c r="B37" s="51"/>
      <c r="C37" s="51"/>
      <c r="D37" s="51"/>
      <c r="E37" s="56"/>
      <c r="F37" s="47"/>
      <c r="G37" s="48"/>
      <c r="H37" s="45"/>
      <c r="I37" s="31">
        <f t="shared" si="1"/>
        <v>0</v>
      </c>
      <c r="J37" s="46"/>
      <c r="K37" s="59"/>
      <c r="L37" s="37">
        <f t="shared" si="2"/>
        <v>0</v>
      </c>
      <c r="M37" s="37">
        <f t="shared" si="3"/>
        <v>0</v>
      </c>
      <c r="N37" s="38">
        <f t="shared" si="4"/>
        <v>0</v>
      </c>
      <c r="O37" s="39">
        <f t="shared" si="5"/>
        <v>0</v>
      </c>
    </row>
    <row r="38" spans="1:15" ht="15.75" customHeight="1" x14ac:dyDescent="0.3">
      <c r="A38" s="51"/>
      <c r="B38" s="51"/>
      <c r="C38" s="51"/>
      <c r="D38" s="51"/>
      <c r="E38" s="46"/>
      <c r="F38" s="47"/>
      <c r="G38" s="48"/>
      <c r="H38" s="45"/>
      <c r="I38" s="31">
        <f t="shared" si="1"/>
        <v>0</v>
      </c>
      <c r="J38" s="62" t="s">
        <v>64</v>
      </c>
      <c r="K38" s="33"/>
      <c r="L38" s="34"/>
      <c r="M38" s="34"/>
      <c r="N38" s="35"/>
      <c r="O38" s="39">
        <f t="shared" si="5"/>
        <v>0</v>
      </c>
    </row>
    <row r="39" spans="1:15" ht="15.75" customHeight="1" x14ac:dyDescent="0.3">
      <c r="A39" s="51"/>
      <c r="B39" s="51"/>
      <c r="C39" s="51"/>
      <c r="D39" s="51"/>
      <c r="E39" s="56"/>
      <c r="F39" s="47"/>
      <c r="G39" s="48"/>
      <c r="H39" s="45"/>
      <c r="I39" s="31">
        <f t="shared" si="1"/>
        <v>0</v>
      </c>
      <c r="J39" s="64"/>
      <c r="K39" s="59"/>
      <c r="L39" s="37">
        <f t="shared" ref="L39:L68" si="6">K39*6%</f>
        <v>0</v>
      </c>
      <c r="M39" s="37">
        <f t="shared" ref="M39:M68" si="7">(K39+L39)/5</f>
        <v>0</v>
      </c>
      <c r="N39" s="38">
        <f t="shared" ref="N39:N68" si="8">$M39/365</f>
        <v>0</v>
      </c>
      <c r="O39" s="39">
        <f t="shared" si="5"/>
        <v>0</v>
      </c>
    </row>
    <row r="40" spans="1:15" ht="15.75" customHeight="1" x14ac:dyDescent="0.3">
      <c r="A40" s="51"/>
      <c r="B40" s="51"/>
      <c r="C40" s="51"/>
      <c r="D40" s="51"/>
      <c r="E40" s="46"/>
      <c r="F40" s="47"/>
      <c r="G40" s="48"/>
      <c r="H40" s="45"/>
      <c r="I40" s="31">
        <f t="shared" si="1"/>
        <v>0</v>
      </c>
      <c r="J40" s="64"/>
      <c r="K40" s="59"/>
      <c r="L40" s="37">
        <f t="shared" si="6"/>
        <v>0</v>
      </c>
      <c r="M40" s="37">
        <f t="shared" si="7"/>
        <v>0</v>
      </c>
      <c r="N40" s="38">
        <f t="shared" si="8"/>
        <v>0</v>
      </c>
      <c r="O40" s="39">
        <f t="shared" si="5"/>
        <v>0</v>
      </c>
    </row>
    <row r="41" spans="1:15" ht="15.75" customHeight="1" x14ac:dyDescent="0.3">
      <c r="A41" s="51"/>
      <c r="B41" s="51"/>
      <c r="C41" s="51"/>
      <c r="D41" s="51"/>
      <c r="E41" s="56"/>
      <c r="F41" s="47"/>
      <c r="G41" s="48"/>
      <c r="H41" s="45"/>
      <c r="I41" s="31">
        <f t="shared" si="1"/>
        <v>0</v>
      </c>
      <c r="J41" s="64"/>
      <c r="K41" s="59"/>
      <c r="L41" s="37">
        <f t="shared" si="6"/>
        <v>0</v>
      </c>
      <c r="M41" s="37">
        <f t="shared" si="7"/>
        <v>0</v>
      </c>
      <c r="N41" s="38">
        <f t="shared" si="8"/>
        <v>0</v>
      </c>
      <c r="O41" s="39">
        <f t="shared" si="5"/>
        <v>0</v>
      </c>
    </row>
    <row r="42" spans="1:15" ht="15.75" customHeight="1" x14ac:dyDescent="0.3">
      <c r="A42" s="51"/>
      <c r="B42" s="51"/>
      <c r="C42" s="51"/>
      <c r="D42" s="51"/>
      <c r="E42" s="46"/>
      <c r="F42" s="47"/>
      <c r="G42" s="48"/>
      <c r="H42" s="45"/>
      <c r="I42" s="31">
        <f t="shared" si="1"/>
        <v>0</v>
      </c>
      <c r="J42" s="64"/>
      <c r="K42" s="59"/>
      <c r="L42" s="37">
        <f t="shared" si="6"/>
        <v>0</v>
      </c>
      <c r="M42" s="37">
        <f t="shared" si="7"/>
        <v>0</v>
      </c>
      <c r="N42" s="38">
        <f t="shared" si="8"/>
        <v>0</v>
      </c>
      <c r="O42" s="39">
        <f t="shared" si="5"/>
        <v>0</v>
      </c>
    </row>
    <row r="43" spans="1:15" ht="15.75" customHeight="1" x14ac:dyDescent="0.3">
      <c r="A43" s="51"/>
      <c r="B43" s="51"/>
      <c r="C43" s="51"/>
      <c r="D43" s="51"/>
      <c r="E43" s="46"/>
      <c r="F43" s="47"/>
      <c r="G43" s="48"/>
      <c r="H43" s="45"/>
      <c r="I43" s="31">
        <f t="shared" si="1"/>
        <v>0</v>
      </c>
      <c r="J43" s="64"/>
      <c r="K43" s="59"/>
      <c r="L43" s="37">
        <f t="shared" si="6"/>
        <v>0</v>
      </c>
      <c r="M43" s="37">
        <f t="shared" si="7"/>
        <v>0</v>
      </c>
      <c r="N43" s="38">
        <f t="shared" si="8"/>
        <v>0</v>
      </c>
      <c r="O43" s="39">
        <f t="shared" si="5"/>
        <v>0</v>
      </c>
    </row>
    <row r="44" spans="1:15" ht="15.75" customHeight="1" x14ac:dyDescent="0.3">
      <c r="A44" s="51"/>
      <c r="B44" s="51"/>
      <c r="C44" s="51"/>
      <c r="D44" s="51"/>
      <c r="E44" s="46"/>
      <c r="F44" s="47"/>
      <c r="G44" s="48"/>
      <c r="H44" s="45"/>
      <c r="I44" s="31">
        <f t="shared" si="1"/>
        <v>0</v>
      </c>
      <c r="J44" s="64"/>
      <c r="K44" s="59"/>
      <c r="L44" s="37">
        <f t="shared" si="6"/>
        <v>0</v>
      </c>
      <c r="M44" s="37">
        <f t="shared" si="7"/>
        <v>0</v>
      </c>
      <c r="N44" s="38">
        <f t="shared" si="8"/>
        <v>0</v>
      </c>
      <c r="O44" s="39">
        <f t="shared" si="5"/>
        <v>0</v>
      </c>
    </row>
    <row r="45" spans="1:15" ht="15.75" customHeight="1" x14ac:dyDescent="0.3">
      <c r="A45" s="51"/>
      <c r="B45" s="51"/>
      <c r="C45" s="51"/>
      <c r="D45" s="51"/>
      <c r="E45" s="46"/>
      <c r="F45" s="47"/>
      <c r="G45" s="48"/>
      <c r="H45" s="45"/>
      <c r="I45" s="31">
        <f t="shared" si="1"/>
        <v>0</v>
      </c>
      <c r="J45" s="64"/>
      <c r="K45" s="59"/>
      <c r="L45" s="37">
        <f t="shared" si="6"/>
        <v>0</v>
      </c>
      <c r="M45" s="37">
        <f t="shared" si="7"/>
        <v>0</v>
      </c>
      <c r="N45" s="38">
        <f t="shared" si="8"/>
        <v>0</v>
      </c>
      <c r="O45" s="39">
        <f t="shared" si="5"/>
        <v>0</v>
      </c>
    </row>
    <row r="46" spans="1:15" ht="15.75" customHeight="1" x14ac:dyDescent="0.3">
      <c r="A46" s="51"/>
      <c r="B46" s="51"/>
      <c r="C46" s="51"/>
      <c r="D46" s="51"/>
      <c r="E46" s="46"/>
      <c r="F46" s="47"/>
      <c r="G46" s="48"/>
      <c r="H46" s="45"/>
      <c r="I46" s="31">
        <f t="shared" si="1"/>
        <v>0</v>
      </c>
      <c r="J46" s="64"/>
      <c r="K46" s="59"/>
      <c r="L46" s="37">
        <f t="shared" si="6"/>
        <v>0</v>
      </c>
      <c r="M46" s="37">
        <f t="shared" si="7"/>
        <v>0</v>
      </c>
      <c r="N46" s="38">
        <f t="shared" si="8"/>
        <v>0</v>
      </c>
      <c r="O46" s="39">
        <f t="shared" si="5"/>
        <v>0</v>
      </c>
    </row>
    <row r="47" spans="1:15" ht="15.75" customHeight="1" x14ac:dyDescent="0.3">
      <c r="A47" s="51"/>
      <c r="B47" s="51"/>
      <c r="C47" s="51"/>
      <c r="D47" s="51"/>
      <c r="E47" s="46"/>
      <c r="F47" s="47"/>
      <c r="G47" s="48"/>
      <c r="H47" s="45"/>
      <c r="I47" s="31">
        <f t="shared" si="1"/>
        <v>0</v>
      </c>
      <c r="J47" s="64"/>
      <c r="K47" s="59"/>
      <c r="L47" s="37">
        <f t="shared" si="6"/>
        <v>0</v>
      </c>
      <c r="M47" s="37">
        <f t="shared" si="7"/>
        <v>0</v>
      </c>
      <c r="N47" s="38">
        <f t="shared" si="8"/>
        <v>0</v>
      </c>
      <c r="O47" s="39">
        <f t="shared" si="5"/>
        <v>0</v>
      </c>
    </row>
    <row r="48" spans="1:15" ht="15.75" customHeight="1" x14ac:dyDescent="0.3">
      <c r="A48" s="51"/>
      <c r="B48" s="51"/>
      <c r="C48" s="51"/>
      <c r="D48" s="51"/>
      <c r="E48" s="26" t="s">
        <v>56</v>
      </c>
      <c r="F48" s="27"/>
      <c r="G48" s="27"/>
      <c r="H48" s="28"/>
      <c r="I48" s="31">
        <f t="shared" si="1"/>
        <v>0</v>
      </c>
      <c r="J48" s="64"/>
      <c r="K48" s="59"/>
      <c r="L48" s="37">
        <f t="shared" si="6"/>
        <v>0</v>
      </c>
      <c r="M48" s="37">
        <f t="shared" si="7"/>
        <v>0</v>
      </c>
      <c r="N48" s="38">
        <f t="shared" si="8"/>
        <v>0</v>
      </c>
      <c r="O48" s="39">
        <f t="shared" si="5"/>
        <v>0</v>
      </c>
    </row>
    <row r="49" spans="1:15" ht="15.75" customHeight="1" x14ac:dyDescent="0.3">
      <c r="A49" s="51"/>
      <c r="B49" s="51"/>
      <c r="C49" s="51"/>
      <c r="D49" s="51"/>
      <c r="E49" s="78" t="s">
        <v>105</v>
      </c>
      <c r="F49" s="79"/>
      <c r="G49" s="78"/>
      <c r="H49" s="78"/>
      <c r="I49" s="31">
        <f t="shared" si="1"/>
        <v>0</v>
      </c>
      <c r="J49" s="64"/>
      <c r="K49" s="59"/>
      <c r="L49" s="37">
        <f t="shared" si="6"/>
        <v>0</v>
      </c>
      <c r="M49" s="37">
        <f t="shared" si="7"/>
        <v>0</v>
      </c>
      <c r="N49" s="38">
        <f t="shared" si="8"/>
        <v>0</v>
      </c>
      <c r="O49" s="39">
        <f t="shared" si="5"/>
        <v>0</v>
      </c>
    </row>
    <row r="50" spans="1:15" ht="15.75" customHeight="1" x14ac:dyDescent="0.3">
      <c r="A50" s="51"/>
      <c r="B50" s="51"/>
      <c r="C50" s="51"/>
      <c r="D50" s="51"/>
      <c r="E50" s="78" t="s">
        <v>106</v>
      </c>
      <c r="F50" s="79"/>
      <c r="G50" s="78"/>
      <c r="H50" s="78"/>
      <c r="I50" s="31">
        <f t="shared" si="1"/>
        <v>0</v>
      </c>
      <c r="J50" s="64"/>
      <c r="K50" s="59"/>
      <c r="L50" s="37">
        <f t="shared" si="6"/>
        <v>0</v>
      </c>
      <c r="M50" s="37">
        <f t="shared" si="7"/>
        <v>0</v>
      </c>
      <c r="N50" s="38">
        <f t="shared" si="8"/>
        <v>0</v>
      </c>
      <c r="O50" s="39">
        <f t="shared" si="5"/>
        <v>0</v>
      </c>
    </row>
    <row r="51" spans="1:15" ht="15.75" customHeight="1" x14ac:dyDescent="0.3">
      <c r="A51" s="51"/>
      <c r="B51" s="51"/>
      <c r="C51" s="51"/>
      <c r="D51" s="51"/>
      <c r="E51" s="80" t="s">
        <v>107</v>
      </c>
      <c r="F51" s="79"/>
      <c r="G51" s="78"/>
      <c r="H51" s="78"/>
      <c r="I51" s="31">
        <f t="shared" si="1"/>
        <v>0</v>
      </c>
      <c r="J51" s="64"/>
      <c r="K51" s="59"/>
      <c r="L51" s="37">
        <f t="shared" si="6"/>
        <v>0</v>
      </c>
      <c r="M51" s="37">
        <f t="shared" si="7"/>
        <v>0</v>
      </c>
      <c r="N51" s="38">
        <f t="shared" si="8"/>
        <v>0</v>
      </c>
      <c r="O51" s="39">
        <f t="shared" si="5"/>
        <v>0</v>
      </c>
    </row>
    <row r="52" spans="1:15" ht="15.75" customHeight="1" x14ac:dyDescent="0.3">
      <c r="A52" s="51"/>
      <c r="B52" s="51"/>
      <c r="C52" s="51"/>
      <c r="D52" s="51"/>
      <c r="E52" s="78" t="s">
        <v>108</v>
      </c>
      <c r="F52" s="79"/>
      <c r="G52" s="78"/>
      <c r="H52" s="78"/>
      <c r="I52" s="31">
        <f t="shared" si="1"/>
        <v>0</v>
      </c>
      <c r="J52" s="64"/>
      <c r="K52" s="59"/>
      <c r="L52" s="37">
        <f t="shared" si="6"/>
        <v>0</v>
      </c>
      <c r="M52" s="37">
        <f t="shared" si="7"/>
        <v>0</v>
      </c>
      <c r="N52" s="38">
        <f t="shared" si="8"/>
        <v>0</v>
      </c>
      <c r="O52" s="39">
        <f t="shared" si="5"/>
        <v>0</v>
      </c>
    </row>
    <row r="53" spans="1:15" ht="15.75" customHeight="1" x14ac:dyDescent="0.3">
      <c r="A53" s="51"/>
      <c r="B53" s="51"/>
      <c r="C53" s="51"/>
      <c r="D53" s="51"/>
      <c r="E53" s="78" t="s">
        <v>109</v>
      </c>
      <c r="F53" s="56"/>
      <c r="G53" s="46"/>
      <c r="H53" s="57"/>
      <c r="I53" s="31">
        <f t="shared" si="1"/>
        <v>0</v>
      </c>
      <c r="J53" s="64"/>
      <c r="K53" s="59"/>
      <c r="L53" s="37">
        <f t="shared" si="6"/>
        <v>0</v>
      </c>
      <c r="M53" s="37">
        <f t="shared" si="7"/>
        <v>0</v>
      </c>
      <c r="N53" s="38">
        <f t="shared" si="8"/>
        <v>0</v>
      </c>
      <c r="O53" s="39">
        <f t="shared" si="5"/>
        <v>0</v>
      </c>
    </row>
    <row r="54" spans="1:15" ht="15.75" customHeight="1" x14ac:dyDescent="0.3">
      <c r="A54" s="51"/>
      <c r="B54" s="51"/>
      <c r="C54" s="51"/>
      <c r="D54" s="51"/>
      <c r="E54" s="46" t="s">
        <v>110</v>
      </c>
      <c r="F54" s="56"/>
      <c r="G54" s="46"/>
      <c r="H54" s="57"/>
      <c r="I54" s="31">
        <f t="shared" si="1"/>
        <v>0</v>
      </c>
      <c r="J54" s="64"/>
      <c r="K54" s="59"/>
      <c r="L54" s="37">
        <f t="shared" si="6"/>
        <v>0</v>
      </c>
      <c r="M54" s="37">
        <f t="shared" si="7"/>
        <v>0</v>
      </c>
      <c r="N54" s="38">
        <f t="shared" si="8"/>
        <v>0</v>
      </c>
      <c r="O54" s="39">
        <f t="shared" si="5"/>
        <v>0</v>
      </c>
    </row>
    <row r="55" spans="1:15" ht="15.75" customHeight="1" x14ac:dyDescent="0.3">
      <c r="A55" s="51"/>
      <c r="B55" s="51"/>
      <c r="C55" s="51"/>
      <c r="D55" s="51"/>
      <c r="E55" s="46"/>
      <c r="F55" s="56"/>
      <c r="G55" s="46"/>
      <c r="H55" s="57"/>
      <c r="I55" s="31">
        <f t="shared" si="1"/>
        <v>0</v>
      </c>
      <c r="J55" s="64"/>
      <c r="K55" s="59"/>
      <c r="L55" s="37">
        <f t="shared" si="6"/>
        <v>0</v>
      </c>
      <c r="M55" s="37">
        <f t="shared" si="7"/>
        <v>0</v>
      </c>
      <c r="N55" s="38">
        <f t="shared" si="8"/>
        <v>0</v>
      </c>
      <c r="O55" s="39">
        <f t="shared" si="5"/>
        <v>0</v>
      </c>
    </row>
    <row r="56" spans="1:15" ht="15.75" customHeight="1" x14ac:dyDescent="0.3">
      <c r="A56" s="51"/>
      <c r="B56" s="51"/>
      <c r="C56" s="51"/>
      <c r="D56" s="51"/>
      <c r="E56" s="46"/>
      <c r="F56" s="56"/>
      <c r="G56" s="46"/>
      <c r="H56" s="57"/>
      <c r="I56" s="31">
        <f t="shared" si="1"/>
        <v>0</v>
      </c>
      <c r="J56" s="64"/>
      <c r="K56" s="59"/>
      <c r="L56" s="37">
        <f t="shared" si="6"/>
        <v>0</v>
      </c>
      <c r="M56" s="37">
        <f t="shared" si="7"/>
        <v>0</v>
      </c>
      <c r="N56" s="38">
        <f t="shared" si="8"/>
        <v>0</v>
      </c>
      <c r="O56" s="39">
        <f t="shared" si="5"/>
        <v>0</v>
      </c>
    </row>
    <row r="57" spans="1:15" ht="15.75" customHeight="1" x14ac:dyDescent="0.3">
      <c r="A57" s="51"/>
      <c r="B57" s="51"/>
      <c r="C57" s="51"/>
      <c r="D57" s="51"/>
      <c r="E57" s="46"/>
      <c r="F57" s="56"/>
      <c r="G57" s="46"/>
      <c r="H57" s="57"/>
      <c r="I57" s="31">
        <f t="shared" si="1"/>
        <v>0</v>
      </c>
      <c r="J57" s="64"/>
      <c r="K57" s="59"/>
      <c r="L57" s="37">
        <f t="shared" si="6"/>
        <v>0</v>
      </c>
      <c r="M57" s="37">
        <f t="shared" si="7"/>
        <v>0</v>
      </c>
      <c r="N57" s="38">
        <f t="shared" si="8"/>
        <v>0</v>
      </c>
      <c r="O57" s="39">
        <f t="shared" si="5"/>
        <v>0</v>
      </c>
    </row>
    <row r="58" spans="1:15" ht="15.75" customHeight="1" x14ac:dyDescent="0.3">
      <c r="A58" s="51"/>
      <c r="B58" s="51"/>
      <c r="C58" s="51"/>
      <c r="D58" s="51"/>
      <c r="E58" s="56"/>
      <c r="F58" s="56"/>
      <c r="G58" s="46"/>
      <c r="H58" s="57"/>
      <c r="I58" s="31">
        <f t="shared" si="1"/>
        <v>0</v>
      </c>
      <c r="J58" s="64"/>
      <c r="K58" s="59"/>
      <c r="L58" s="37">
        <f t="shared" si="6"/>
        <v>0</v>
      </c>
      <c r="M58" s="37">
        <f t="shared" si="7"/>
        <v>0</v>
      </c>
      <c r="N58" s="38">
        <f t="shared" si="8"/>
        <v>0</v>
      </c>
      <c r="O58" s="39">
        <f t="shared" si="5"/>
        <v>0</v>
      </c>
    </row>
    <row r="59" spans="1:15" ht="15.75" customHeight="1" x14ac:dyDescent="0.3">
      <c r="A59" s="51"/>
      <c r="B59" s="51"/>
      <c r="C59" s="51"/>
      <c r="D59" s="51"/>
      <c r="E59" s="26" t="s">
        <v>63</v>
      </c>
      <c r="F59" s="27"/>
      <c r="G59" s="27"/>
      <c r="H59" s="28"/>
      <c r="I59" s="31">
        <f t="shared" si="1"/>
        <v>0</v>
      </c>
      <c r="J59" s="64"/>
      <c r="K59" s="59"/>
      <c r="L59" s="37">
        <f t="shared" si="6"/>
        <v>0</v>
      </c>
      <c r="M59" s="37">
        <f t="shared" si="7"/>
        <v>0</v>
      </c>
      <c r="N59" s="38">
        <f t="shared" si="8"/>
        <v>0</v>
      </c>
      <c r="O59" s="39">
        <f t="shared" si="5"/>
        <v>0</v>
      </c>
    </row>
    <row r="60" spans="1:15" ht="15.75" customHeight="1" x14ac:dyDescent="0.3">
      <c r="A60" s="51"/>
      <c r="B60" s="51"/>
      <c r="C60" s="51"/>
      <c r="D60" s="51"/>
      <c r="E60" s="81" t="s">
        <v>111</v>
      </c>
      <c r="F60" s="43">
        <v>15</v>
      </c>
      <c r="G60" s="77">
        <v>1</v>
      </c>
      <c r="H60" s="77">
        <v>6</v>
      </c>
      <c r="I60" s="31">
        <f t="shared" si="1"/>
        <v>90</v>
      </c>
      <c r="J60" s="64"/>
      <c r="K60" s="59"/>
      <c r="L60" s="37">
        <f t="shared" si="6"/>
        <v>0</v>
      </c>
      <c r="M60" s="37">
        <f t="shared" si="7"/>
        <v>0</v>
      </c>
      <c r="N60" s="38">
        <f t="shared" si="8"/>
        <v>0</v>
      </c>
      <c r="O60" s="39">
        <f t="shared" si="5"/>
        <v>0</v>
      </c>
    </row>
    <row r="61" spans="1:15" ht="15.75" customHeight="1" x14ac:dyDescent="0.3">
      <c r="A61" s="51"/>
      <c r="B61" s="51"/>
      <c r="C61" s="51"/>
      <c r="D61" s="51"/>
      <c r="E61" s="81" t="s">
        <v>112</v>
      </c>
      <c r="F61" s="43">
        <v>6.75</v>
      </c>
      <c r="G61" s="77">
        <v>1</v>
      </c>
      <c r="H61" s="77">
        <v>2</v>
      </c>
      <c r="I61" s="31">
        <f t="shared" si="1"/>
        <v>13.5</v>
      </c>
      <c r="J61" s="64"/>
      <c r="K61" s="59"/>
      <c r="L61" s="37">
        <f t="shared" si="6"/>
        <v>0</v>
      </c>
      <c r="M61" s="37">
        <f t="shared" si="7"/>
        <v>0</v>
      </c>
      <c r="N61" s="38">
        <f t="shared" si="8"/>
        <v>0</v>
      </c>
      <c r="O61" s="39">
        <f t="shared" si="5"/>
        <v>0</v>
      </c>
    </row>
    <row r="62" spans="1:15" ht="15.75" customHeight="1" x14ac:dyDescent="0.3">
      <c r="A62" s="51"/>
      <c r="B62" s="51"/>
      <c r="C62" s="51"/>
      <c r="D62" s="51"/>
      <c r="E62" s="56"/>
      <c r="F62" s="47"/>
      <c r="G62" s="48"/>
      <c r="H62" s="45"/>
      <c r="I62" s="31">
        <f t="shared" si="1"/>
        <v>0</v>
      </c>
      <c r="J62" s="64"/>
      <c r="K62" s="59"/>
      <c r="L62" s="37">
        <f t="shared" si="6"/>
        <v>0</v>
      </c>
      <c r="M62" s="37">
        <f t="shared" si="7"/>
        <v>0</v>
      </c>
      <c r="N62" s="38">
        <f t="shared" si="8"/>
        <v>0</v>
      </c>
      <c r="O62" s="39">
        <f t="shared" si="5"/>
        <v>0</v>
      </c>
    </row>
    <row r="63" spans="1:15" ht="15.75" customHeight="1" x14ac:dyDescent="0.3">
      <c r="A63" s="51"/>
      <c r="B63" s="51"/>
      <c r="C63" s="51"/>
      <c r="D63" s="51"/>
      <c r="E63" s="46"/>
      <c r="F63" s="47"/>
      <c r="G63" s="48"/>
      <c r="H63" s="45"/>
      <c r="I63" s="31">
        <f t="shared" si="1"/>
        <v>0</v>
      </c>
      <c r="J63" s="64"/>
      <c r="K63" s="59"/>
      <c r="L63" s="37">
        <f t="shared" si="6"/>
        <v>0</v>
      </c>
      <c r="M63" s="37">
        <f t="shared" si="7"/>
        <v>0</v>
      </c>
      <c r="N63" s="38">
        <f t="shared" si="8"/>
        <v>0</v>
      </c>
      <c r="O63" s="39">
        <f t="shared" si="5"/>
        <v>0</v>
      </c>
    </row>
    <row r="64" spans="1:15" ht="15.75" customHeight="1" x14ac:dyDescent="0.3">
      <c r="A64" s="51"/>
      <c r="B64" s="51"/>
      <c r="C64" s="51"/>
      <c r="D64" s="51"/>
      <c r="E64" s="46"/>
      <c r="F64" s="47"/>
      <c r="G64" s="48"/>
      <c r="H64" s="45"/>
      <c r="I64" s="31">
        <f t="shared" si="1"/>
        <v>0</v>
      </c>
      <c r="J64" s="64"/>
      <c r="K64" s="59"/>
      <c r="L64" s="37">
        <f t="shared" si="6"/>
        <v>0</v>
      </c>
      <c r="M64" s="37">
        <f t="shared" si="7"/>
        <v>0</v>
      </c>
      <c r="N64" s="38">
        <f t="shared" si="8"/>
        <v>0</v>
      </c>
      <c r="O64" s="39">
        <f t="shared" si="5"/>
        <v>0</v>
      </c>
    </row>
    <row r="65" spans="1:15" ht="15.75" customHeight="1" x14ac:dyDescent="0.3">
      <c r="A65" s="51"/>
      <c r="B65" s="51"/>
      <c r="C65" s="51"/>
      <c r="D65" s="51"/>
      <c r="E65" s="46"/>
      <c r="F65" s="47"/>
      <c r="G65" s="48"/>
      <c r="H65" s="45"/>
      <c r="I65" s="31">
        <f t="shared" si="1"/>
        <v>0</v>
      </c>
      <c r="J65" s="64"/>
      <c r="K65" s="59"/>
      <c r="L65" s="37">
        <f t="shared" si="6"/>
        <v>0</v>
      </c>
      <c r="M65" s="37">
        <f t="shared" si="7"/>
        <v>0</v>
      </c>
      <c r="N65" s="38">
        <f t="shared" si="8"/>
        <v>0</v>
      </c>
      <c r="O65" s="39">
        <f t="shared" si="5"/>
        <v>0</v>
      </c>
    </row>
    <row r="66" spans="1:15" ht="15.75" customHeight="1" x14ac:dyDescent="0.3">
      <c r="A66" s="51"/>
      <c r="B66" s="51"/>
      <c r="C66" s="51"/>
      <c r="D66" s="51"/>
      <c r="E66" s="46"/>
      <c r="F66" s="47"/>
      <c r="G66" s="48"/>
      <c r="H66" s="45"/>
      <c r="I66" s="31">
        <f t="shared" si="1"/>
        <v>0</v>
      </c>
      <c r="J66" s="64"/>
      <c r="K66" s="59"/>
      <c r="L66" s="37">
        <f t="shared" si="6"/>
        <v>0</v>
      </c>
      <c r="M66" s="37">
        <f t="shared" si="7"/>
        <v>0</v>
      </c>
      <c r="N66" s="38">
        <f t="shared" si="8"/>
        <v>0</v>
      </c>
      <c r="O66" s="39">
        <f t="shared" si="5"/>
        <v>0</v>
      </c>
    </row>
    <row r="67" spans="1:15" ht="15.75" customHeight="1" x14ac:dyDescent="0.3">
      <c r="A67" s="51"/>
      <c r="B67" s="51"/>
      <c r="C67" s="51"/>
      <c r="D67" s="51"/>
      <c r="E67" s="46"/>
      <c r="F67" s="47"/>
      <c r="G67" s="48"/>
      <c r="H67" s="45"/>
      <c r="I67" s="31">
        <f t="shared" si="1"/>
        <v>0</v>
      </c>
      <c r="J67" s="64"/>
      <c r="K67" s="59"/>
      <c r="L67" s="37">
        <f t="shared" si="6"/>
        <v>0</v>
      </c>
      <c r="M67" s="37">
        <f t="shared" si="7"/>
        <v>0</v>
      </c>
      <c r="N67" s="38">
        <f t="shared" si="8"/>
        <v>0</v>
      </c>
      <c r="O67" s="39">
        <f t="shared" si="5"/>
        <v>0</v>
      </c>
    </row>
    <row r="68" spans="1:15" ht="15.75" customHeight="1" x14ac:dyDescent="0.3">
      <c r="A68" s="51"/>
      <c r="B68" s="51"/>
      <c r="C68" s="51"/>
      <c r="D68" s="51"/>
      <c r="E68" s="46"/>
      <c r="F68" s="47"/>
      <c r="G68" s="48"/>
      <c r="H68" s="45"/>
      <c r="I68" s="31">
        <f t="shared" si="1"/>
        <v>0</v>
      </c>
      <c r="J68" s="64"/>
      <c r="K68" s="59"/>
      <c r="L68" s="37">
        <f t="shared" si="6"/>
        <v>0</v>
      </c>
      <c r="M68" s="37">
        <f t="shared" si="7"/>
        <v>0</v>
      </c>
      <c r="N68" s="38">
        <f t="shared" si="8"/>
        <v>0</v>
      </c>
      <c r="O68" s="39">
        <f t="shared" si="5"/>
        <v>0</v>
      </c>
    </row>
    <row r="69" spans="1:15" ht="15.75" customHeight="1" x14ac:dyDescent="0.3">
      <c r="A69" s="51"/>
      <c r="B69" s="51"/>
      <c r="C69" s="51"/>
      <c r="D69" s="51"/>
      <c r="E69" s="46"/>
      <c r="F69" s="47"/>
      <c r="G69" s="48"/>
      <c r="H69" s="45"/>
      <c r="I69" s="31">
        <f t="shared" si="1"/>
        <v>0</v>
      </c>
      <c r="J69" s="62" t="s">
        <v>70</v>
      </c>
      <c r="K69" s="66"/>
      <c r="L69" s="34"/>
      <c r="M69" s="34"/>
      <c r="N69" s="35"/>
      <c r="O69" s="39">
        <f t="shared" si="5"/>
        <v>0</v>
      </c>
    </row>
    <row r="70" spans="1:15" ht="15.75" customHeight="1" x14ac:dyDescent="0.3">
      <c r="A70" s="51"/>
      <c r="B70" s="51"/>
      <c r="C70" s="51"/>
      <c r="D70" s="51"/>
      <c r="E70" s="63" t="s">
        <v>69</v>
      </c>
      <c r="F70" s="27"/>
      <c r="G70" s="27"/>
      <c r="H70" s="28"/>
      <c r="I70" s="31">
        <f t="shared" si="1"/>
        <v>0</v>
      </c>
      <c r="J70" s="64"/>
      <c r="K70" s="59"/>
      <c r="L70" s="37">
        <f t="shared" ref="L70:L200" si="9">K70*6%</f>
        <v>0</v>
      </c>
      <c r="M70" s="37">
        <f t="shared" ref="M70:M200" si="10">(K70+L70)/5</f>
        <v>0</v>
      </c>
      <c r="N70" s="38">
        <f t="shared" ref="N70:N200" si="11">$M70/365</f>
        <v>0</v>
      </c>
      <c r="O70" s="39">
        <f t="shared" si="5"/>
        <v>0</v>
      </c>
    </row>
    <row r="71" spans="1:15" ht="15.75" customHeight="1" x14ac:dyDescent="0.3">
      <c r="A71" s="51"/>
      <c r="B71" s="51"/>
      <c r="C71" s="51"/>
      <c r="D71" s="51"/>
      <c r="E71" s="81" t="s">
        <v>113</v>
      </c>
      <c r="F71" s="43">
        <v>74</v>
      </c>
      <c r="G71" s="77">
        <v>1</v>
      </c>
      <c r="H71" s="77">
        <v>4</v>
      </c>
      <c r="I71" s="31">
        <f t="shared" si="1"/>
        <v>296</v>
      </c>
      <c r="J71" s="64"/>
      <c r="K71" s="59"/>
      <c r="L71" s="37">
        <f t="shared" si="9"/>
        <v>0</v>
      </c>
      <c r="M71" s="37">
        <f t="shared" si="10"/>
        <v>0</v>
      </c>
      <c r="N71" s="38">
        <f t="shared" si="11"/>
        <v>0</v>
      </c>
      <c r="O71" s="39">
        <f t="shared" si="5"/>
        <v>0</v>
      </c>
    </row>
    <row r="72" spans="1:15" ht="15.75" customHeight="1" x14ac:dyDescent="0.3">
      <c r="A72" s="51"/>
      <c r="B72" s="51"/>
      <c r="C72" s="51"/>
      <c r="D72" s="51"/>
      <c r="E72" s="46"/>
      <c r="F72" s="41"/>
      <c r="G72" s="41"/>
      <c r="H72" s="65"/>
      <c r="I72" s="31">
        <f t="shared" si="1"/>
        <v>0</v>
      </c>
      <c r="J72" s="64"/>
      <c r="K72" s="59"/>
      <c r="L72" s="37">
        <f t="shared" si="9"/>
        <v>0</v>
      </c>
      <c r="M72" s="37">
        <f t="shared" si="10"/>
        <v>0</v>
      </c>
      <c r="N72" s="38">
        <f t="shared" si="11"/>
        <v>0</v>
      </c>
      <c r="O72" s="39">
        <f t="shared" si="5"/>
        <v>0</v>
      </c>
    </row>
    <row r="73" spans="1:15" ht="15.75" customHeight="1" x14ac:dyDescent="0.3">
      <c r="A73" s="51"/>
      <c r="B73" s="51"/>
      <c r="C73" s="51"/>
      <c r="D73" s="51"/>
      <c r="E73" s="46"/>
      <c r="F73" s="41"/>
      <c r="G73" s="41"/>
      <c r="H73" s="65"/>
      <c r="I73" s="31">
        <f t="shared" si="1"/>
        <v>0</v>
      </c>
      <c r="J73" s="64"/>
      <c r="K73" s="59"/>
      <c r="L73" s="37">
        <f t="shared" si="9"/>
        <v>0</v>
      </c>
      <c r="M73" s="37">
        <f t="shared" si="10"/>
        <v>0</v>
      </c>
      <c r="N73" s="38">
        <f t="shared" si="11"/>
        <v>0</v>
      </c>
      <c r="O73" s="39">
        <f t="shared" si="5"/>
        <v>0</v>
      </c>
    </row>
    <row r="74" spans="1:15" ht="15.75" customHeight="1" x14ac:dyDescent="0.3">
      <c r="A74" s="51"/>
      <c r="B74" s="51"/>
      <c r="C74" s="51"/>
      <c r="D74" s="51"/>
      <c r="E74" s="46"/>
      <c r="F74" s="41"/>
      <c r="G74" s="41"/>
      <c r="H74" s="65"/>
      <c r="I74" s="31">
        <f t="shared" si="1"/>
        <v>0</v>
      </c>
      <c r="J74" s="64"/>
      <c r="K74" s="59"/>
      <c r="L74" s="37">
        <f t="shared" si="9"/>
        <v>0</v>
      </c>
      <c r="M74" s="37">
        <f t="shared" si="10"/>
        <v>0</v>
      </c>
      <c r="N74" s="38">
        <f t="shared" si="11"/>
        <v>0</v>
      </c>
      <c r="O74" s="39">
        <f t="shared" si="5"/>
        <v>0</v>
      </c>
    </row>
    <row r="75" spans="1:15" ht="15.75" customHeight="1" x14ac:dyDescent="0.3">
      <c r="A75" s="51"/>
      <c r="B75" s="51"/>
      <c r="C75" s="51"/>
      <c r="D75" s="51"/>
      <c r="E75" s="46"/>
      <c r="F75" s="74"/>
      <c r="G75" s="41"/>
      <c r="H75" s="75"/>
      <c r="I75" s="31">
        <f t="shared" si="1"/>
        <v>0</v>
      </c>
      <c r="J75" s="64"/>
      <c r="K75" s="59"/>
      <c r="L75" s="37">
        <f t="shared" si="9"/>
        <v>0</v>
      </c>
      <c r="M75" s="37">
        <f t="shared" si="10"/>
        <v>0</v>
      </c>
      <c r="N75" s="38">
        <f t="shared" si="11"/>
        <v>0</v>
      </c>
      <c r="O75" s="39">
        <f t="shared" si="5"/>
        <v>0</v>
      </c>
    </row>
    <row r="76" spans="1:15" ht="15.75" customHeight="1" x14ac:dyDescent="0.3">
      <c r="A76" s="51"/>
      <c r="B76" s="51"/>
      <c r="C76" s="51"/>
      <c r="D76" s="51"/>
      <c r="E76" s="63" t="s">
        <v>71</v>
      </c>
      <c r="F76" s="27"/>
      <c r="G76" s="27"/>
      <c r="H76" s="28"/>
      <c r="I76" s="31">
        <f t="shared" si="1"/>
        <v>0</v>
      </c>
      <c r="J76" s="64"/>
      <c r="K76" s="59"/>
      <c r="L76" s="37">
        <f t="shared" si="9"/>
        <v>0</v>
      </c>
      <c r="M76" s="37">
        <f t="shared" si="10"/>
        <v>0</v>
      </c>
      <c r="N76" s="38">
        <f t="shared" si="11"/>
        <v>0</v>
      </c>
      <c r="O76" s="39">
        <f t="shared" si="5"/>
        <v>0</v>
      </c>
    </row>
    <row r="77" spans="1:15" ht="15.75" customHeight="1" x14ac:dyDescent="0.3">
      <c r="A77" s="51"/>
      <c r="B77" s="51"/>
      <c r="C77" s="51"/>
      <c r="D77" s="51"/>
      <c r="E77" s="46"/>
      <c r="F77" s="47"/>
      <c r="G77" s="48"/>
      <c r="H77" s="45"/>
      <c r="I77" s="31">
        <f t="shared" si="1"/>
        <v>0</v>
      </c>
      <c r="J77" s="64"/>
      <c r="K77" s="59"/>
      <c r="L77" s="37">
        <f t="shared" si="9"/>
        <v>0</v>
      </c>
      <c r="M77" s="37">
        <f t="shared" si="10"/>
        <v>0</v>
      </c>
      <c r="N77" s="38">
        <f t="shared" si="11"/>
        <v>0</v>
      </c>
      <c r="O77" s="39">
        <f t="shared" si="5"/>
        <v>0</v>
      </c>
    </row>
    <row r="78" spans="1:15" ht="15.75" customHeight="1" x14ac:dyDescent="0.3">
      <c r="A78" s="51"/>
      <c r="B78" s="51"/>
      <c r="C78" s="51"/>
      <c r="D78" s="51"/>
      <c r="E78" s="46"/>
      <c r="F78" s="47"/>
      <c r="G78" s="48"/>
      <c r="H78" s="45"/>
      <c r="I78" s="31">
        <f t="shared" si="1"/>
        <v>0</v>
      </c>
      <c r="J78" s="64"/>
      <c r="K78" s="59"/>
      <c r="L78" s="37">
        <f t="shared" si="9"/>
        <v>0</v>
      </c>
      <c r="M78" s="37">
        <f t="shared" si="10"/>
        <v>0</v>
      </c>
      <c r="N78" s="38">
        <f t="shared" si="11"/>
        <v>0</v>
      </c>
      <c r="O78" s="39">
        <f t="shared" si="5"/>
        <v>0</v>
      </c>
    </row>
    <row r="79" spans="1:15" ht="15.75" customHeight="1" x14ac:dyDescent="0.3">
      <c r="A79" s="51"/>
      <c r="B79" s="51"/>
      <c r="C79" s="51"/>
      <c r="D79" s="51"/>
      <c r="E79" s="56"/>
      <c r="F79" s="47"/>
      <c r="G79" s="48"/>
      <c r="H79" s="45"/>
      <c r="I79" s="31">
        <f t="shared" si="1"/>
        <v>0</v>
      </c>
      <c r="J79" s="64"/>
      <c r="K79" s="59"/>
      <c r="L79" s="37">
        <f t="shared" si="9"/>
        <v>0</v>
      </c>
      <c r="M79" s="37">
        <f t="shared" si="10"/>
        <v>0</v>
      </c>
      <c r="N79" s="38">
        <f t="shared" si="11"/>
        <v>0</v>
      </c>
      <c r="O79" s="39">
        <f t="shared" si="5"/>
        <v>0</v>
      </c>
    </row>
    <row r="80" spans="1:15" ht="15.75" customHeight="1" x14ac:dyDescent="0.3">
      <c r="A80" s="51"/>
      <c r="B80" s="51"/>
      <c r="C80" s="51"/>
      <c r="D80" s="51"/>
      <c r="E80" s="46"/>
      <c r="F80" s="47"/>
      <c r="G80" s="48"/>
      <c r="H80" s="45"/>
      <c r="I80" s="31">
        <f t="shared" si="1"/>
        <v>0</v>
      </c>
      <c r="J80" s="64"/>
      <c r="K80" s="59"/>
      <c r="L80" s="37">
        <f t="shared" si="9"/>
        <v>0</v>
      </c>
      <c r="M80" s="37">
        <f t="shared" si="10"/>
        <v>0</v>
      </c>
      <c r="N80" s="38">
        <f t="shared" si="11"/>
        <v>0</v>
      </c>
      <c r="O80" s="39">
        <f t="shared" si="5"/>
        <v>0</v>
      </c>
    </row>
    <row r="81" spans="1:15" ht="15.75" customHeight="1" x14ac:dyDescent="0.3">
      <c r="A81" s="51"/>
      <c r="B81" s="51"/>
      <c r="C81" s="51"/>
      <c r="D81" s="51"/>
      <c r="E81" s="56"/>
      <c r="F81" s="47"/>
      <c r="G81" s="48"/>
      <c r="H81" s="45"/>
      <c r="I81" s="31">
        <f t="shared" si="1"/>
        <v>0</v>
      </c>
      <c r="J81" s="64"/>
      <c r="K81" s="59"/>
      <c r="L81" s="37">
        <f t="shared" si="9"/>
        <v>0</v>
      </c>
      <c r="M81" s="37">
        <f t="shared" si="10"/>
        <v>0</v>
      </c>
      <c r="N81" s="38">
        <f t="shared" si="11"/>
        <v>0</v>
      </c>
      <c r="O81" s="39">
        <f t="shared" si="5"/>
        <v>0</v>
      </c>
    </row>
    <row r="82" spans="1:15" ht="15.75" customHeight="1" x14ac:dyDescent="0.3">
      <c r="A82" s="51"/>
      <c r="B82" s="51"/>
      <c r="C82" s="51"/>
      <c r="D82" s="51"/>
      <c r="E82" s="26" t="s">
        <v>72</v>
      </c>
      <c r="F82" s="82"/>
      <c r="G82" s="82"/>
      <c r="H82" s="83"/>
      <c r="I82" s="31">
        <f t="shared" si="1"/>
        <v>0</v>
      </c>
      <c r="J82" s="64"/>
      <c r="K82" s="59"/>
      <c r="L82" s="37">
        <f t="shared" si="9"/>
        <v>0</v>
      </c>
      <c r="M82" s="37">
        <f t="shared" si="10"/>
        <v>0</v>
      </c>
      <c r="N82" s="38">
        <f t="shared" si="11"/>
        <v>0</v>
      </c>
      <c r="O82" s="39">
        <f t="shared" si="5"/>
        <v>0</v>
      </c>
    </row>
    <row r="83" spans="1:15" ht="15.75" customHeight="1" x14ac:dyDescent="0.3">
      <c r="A83" s="51"/>
      <c r="B83" s="51"/>
      <c r="C83" s="51"/>
      <c r="D83" s="51"/>
      <c r="E83" s="56" t="s">
        <v>73</v>
      </c>
      <c r="F83" s="84">
        <v>0.18</v>
      </c>
      <c r="G83" s="48">
        <v>1</v>
      </c>
      <c r="H83" s="45">
        <v>30</v>
      </c>
      <c r="I83" s="31">
        <f t="shared" si="1"/>
        <v>5.3999999999999995</v>
      </c>
      <c r="J83" s="64"/>
      <c r="K83" s="59"/>
      <c r="L83" s="37">
        <f t="shared" si="9"/>
        <v>0</v>
      </c>
      <c r="M83" s="37">
        <f t="shared" si="10"/>
        <v>0</v>
      </c>
      <c r="N83" s="38">
        <f t="shared" si="11"/>
        <v>0</v>
      </c>
      <c r="O83" s="39">
        <f t="shared" si="5"/>
        <v>0</v>
      </c>
    </row>
    <row r="84" spans="1:15" ht="15.75" customHeight="1" x14ac:dyDescent="0.3">
      <c r="A84" s="51"/>
      <c r="B84" s="51"/>
      <c r="C84" s="51"/>
      <c r="D84" s="51"/>
      <c r="E84" s="46" t="s">
        <v>114</v>
      </c>
      <c r="F84" s="84">
        <v>0.28000000000000003</v>
      </c>
      <c r="G84" s="48">
        <v>1</v>
      </c>
      <c r="H84" s="45">
        <v>30</v>
      </c>
      <c r="I84" s="31">
        <f t="shared" si="1"/>
        <v>8.4</v>
      </c>
      <c r="J84" s="64"/>
      <c r="K84" s="59"/>
      <c r="L84" s="37">
        <f t="shared" si="9"/>
        <v>0</v>
      </c>
      <c r="M84" s="37">
        <f t="shared" si="10"/>
        <v>0</v>
      </c>
      <c r="N84" s="38">
        <f t="shared" si="11"/>
        <v>0</v>
      </c>
      <c r="O84" s="39">
        <f t="shared" si="5"/>
        <v>0</v>
      </c>
    </row>
    <row r="85" spans="1:15" ht="15.75" customHeight="1" x14ac:dyDescent="0.3">
      <c r="A85" s="51"/>
      <c r="B85" s="51"/>
      <c r="C85" s="51"/>
      <c r="D85" s="51"/>
      <c r="E85" s="85" t="s">
        <v>115</v>
      </c>
      <c r="F85" s="84">
        <v>0.2</v>
      </c>
      <c r="G85" s="48">
        <v>1</v>
      </c>
      <c r="H85" s="45">
        <v>30</v>
      </c>
      <c r="I85" s="31">
        <f t="shared" si="1"/>
        <v>6</v>
      </c>
      <c r="J85" s="64"/>
      <c r="K85" s="59"/>
      <c r="L85" s="37">
        <f t="shared" si="9"/>
        <v>0</v>
      </c>
      <c r="M85" s="37">
        <f t="shared" si="10"/>
        <v>0</v>
      </c>
      <c r="N85" s="38">
        <f t="shared" si="11"/>
        <v>0</v>
      </c>
      <c r="O85" s="39">
        <f t="shared" si="5"/>
        <v>0</v>
      </c>
    </row>
    <row r="86" spans="1:15" ht="15.75" customHeight="1" x14ac:dyDescent="0.3">
      <c r="A86" s="51"/>
      <c r="B86" s="51"/>
      <c r="C86" s="51"/>
      <c r="D86" s="51"/>
      <c r="E86" s="46" t="s">
        <v>116</v>
      </c>
      <c r="F86" s="84">
        <v>1.2</v>
      </c>
      <c r="G86" s="48">
        <v>1</v>
      </c>
      <c r="H86" s="45">
        <v>30</v>
      </c>
      <c r="I86" s="31">
        <f t="shared" si="1"/>
        <v>36</v>
      </c>
      <c r="J86" s="64"/>
      <c r="K86" s="59"/>
      <c r="L86" s="37">
        <f t="shared" si="9"/>
        <v>0</v>
      </c>
      <c r="M86" s="37">
        <f t="shared" si="10"/>
        <v>0</v>
      </c>
      <c r="N86" s="38">
        <f t="shared" si="11"/>
        <v>0</v>
      </c>
      <c r="O86" s="39">
        <f t="shared" si="5"/>
        <v>0</v>
      </c>
    </row>
    <row r="87" spans="1:15" ht="15.75" customHeight="1" x14ac:dyDescent="0.3">
      <c r="A87" s="51"/>
      <c r="B87" s="51"/>
      <c r="C87" s="51"/>
      <c r="D87" s="51"/>
      <c r="E87" s="85" t="s">
        <v>117</v>
      </c>
      <c r="F87" s="84">
        <v>0.63</v>
      </c>
      <c r="G87" s="48">
        <v>1</v>
      </c>
      <c r="H87" s="45">
        <v>10</v>
      </c>
      <c r="I87" s="31">
        <f t="shared" si="1"/>
        <v>6.3</v>
      </c>
      <c r="J87" s="64"/>
      <c r="K87" s="59"/>
      <c r="L87" s="37">
        <f t="shared" si="9"/>
        <v>0</v>
      </c>
      <c r="M87" s="37">
        <f t="shared" si="10"/>
        <v>0</v>
      </c>
      <c r="N87" s="38">
        <f t="shared" si="11"/>
        <v>0</v>
      </c>
      <c r="O87" s="39">
        <f t="shared" si="5"/>
        <v>0</v>
      </c>
    </row>
    <row r="88" spans="1:15" ht="15.75" customHeight="1" x14ac:dyDescent="0.3">
      <c r="A88" s="51"/>
      <c r="B88" s="51"/>
      <c r="C88" s="51"/>
      <c r="D88" s="51"/>
      <c r="E88" s="46" t="s">
        <v>118</v>
      </c>
      <c r="F88" s="47">
        <v>27.5</v>
      </c>
      <c r="G88" s="48">
        <v>1</v>
      </c>
      <c r="H88" s="45">
        <v>2</v>
      </c>
      <c r="I88" s="31">
        <f t="shared" si="1"/>
        <v>55</v>
      </c>
      <c r="J88" s="64"/>
      <c r="K88" s="59"/>
      <c r="L88" s="37">
        <f t="shared" si="9"/>
        <v>0</v>
      </c>
      <c r="M88" s="37">
        <f t="shared" si="10"/>
        <v>0</v>
      </c>
      <c r="N88" s="38">
        <f t="shared" si="11"/>
        <v>0</v>
      </c>
      <c r="O88" s="39">
        <f t="shared" si="5"/>
        <v>0</v>
      </c>
    </row>
    <row r="89" spans="1:15" ht="15.75" customHeight="1" x14ac:dyDescent="0.3">
      <c r="A89" s="51"/>
      <c r="B89" s="51"/>
      <c r="C89" s="51"/>
      <c r="D89" s="51"/>
      <c r="E89" s="46"/>
      <c r="F89" s="47"/>
      <c r="G89" s="48"/>
      <c r="H89" s="45"/>
      <c r="I89" s="31">
        <f t="shared" si="1"/>
        <v>0</v>
      </c>
      <c r="J89" s="64"/>
      <c r="K89" s="59"/>
      <c r="L89" s="37">
        <f t="shared" si="9"/>
        <v>0</v>
      </c>
      <c r="M89" s="37">
        <f t="shared" si="10"/>
        <v>0</v>
      </c>
      <c r="N89" s="38">
        <f t="shared" si="11"/>
        <v>0</v>
      </c>
      <c r="O89" s="39">
        <f t="shared" si="5"/>
        <v>0</v>
      </c>
    </row>
    <row r="90" spans="1:15" ht="15.75" customHeight="1" x14ac:dyDescent="0.3">
      <c r="A90" s="51"/>
      <c r="B90" s="51"/>
      <c r="C90" s="51"/>
      <c r="D90" s="51"/>
      <c r="E90" s="46"/>
      <c r="F90" s="48"/>
      <c r="G90" s="48"/>
      <c r="H90" s="59"/>
      <c r="I90" s="31">
        <f t="shared" si="1"/>
        <v>0</v>
      </c>
      <c r="J90" s="64"/>
      <c r="K90" s="59"/>
      <c r="L90" s="37">
        <f t="shared" si="9"/>
        <v>0</v>
      </c>
      <c r="M90" s="37">
        <f t="shared" si="10"/>
        <v>0</v>
      </c>
      <c r="N90" s="38">
        <f t="shared" si="11"/>
        <v>0</v>
      </c>
      <c r="O90" s="39">
        <f t="shared" si="5"/>
        <v>0</v>
      </c>
    </row>
    <row r="91" spans="1:15" ht="15.75" customHeight="1" x14ac:dyDescent="0.3">
      <c r="A91" s="51"/>
      <c r="B91" s="51"/>
      <c r="C91" s="51"/>
      <c r="D91" s="51"/>
      <c r="E91" s="46"/>
      <c r="F91" s="47"/>
      <c r="G91" s="48"/>
      <c r="H91" s="45"/>
      <c r="I91" s="31">
        <f t="shared" si="1"/>
        <v>0</v>
      </c>
      <c r="J91" s="64"/>
      <c r="K91" s="59"/>
      <c r="L91" s="37">
        <f t="shared" si="9"/>
        <v>0</v>
      </c>
      <c r="M91" s="37">
        <f t="shared" si="10"/>
        <v>0</v>
      </c>
      <c r="N91" s="38">
        <f t="shared" si="11"/>
        <v>0</v>
      </c>
      <c r="O91" s="39">
        <f t="shared" si="5"/>
        <v>0</v>
      </c>
    </row>
    <row r="92" spans="1:15" ht="15.75" customHeight="1" x14ac:dyDescent="0.3">
      <c r="A92" s="51"/>
      <c r="B92" s="51"/>
      <c r="C92" s="51"/>
      <c r="D92" s="51"/>
      <c r="E92" s="46"/>
      <c r="F92" s="48"/>
      <c r="G92" s="48"/>
      <c r="H92" s="59"/>
      <c r="I92" s="31">
        <f t="shared" si="1"/>
        <v>0</v>
      </c>
      <c r="J92" s="64"/>
      <c r="K92" s="59"/>
      <c r="L92" s="37">
        <f t="shared" si="9"/>
        <v>0</v>
      </c>
      <c r="M92" s="37">
        <f t="shared" si="10"/>
        <v>0</v>
      </c>
      <c r="N92" s="38">
        <f t="shared" si="11"/>
        <v>0</v>
      </c>
      <c r="O92" s="39">
        <f t="shared" si="5"/>
        <v>0</v>
      </c>
    </row>
    <row r="93" spans="1:15" ht="15.75" customHeight="1" x14ac:dyDescent="0.3">
      <c r="A93" s="51"/>
      <c r="B93" s="51"/>
      <c r="C93" s="51"/>
      <c r="D93" s="51"/>
      <c r="E93" s="63" t="s">
        <v>74</v>
      </c>
      <c r="F93" s="27"/>
      <c r="G93" s="27"/>
      <c r="H93" s="28"/>
      <c r="I93" s="31">
        <f t="shared" si="1"/>
        <v>0</v>
      </c>
      <c r="J93" s="64"/>
      <c r="K93" s="59"/>
      <c r="L93" s="37">
        <f t="shared" si="9"/>
        <v>0</v>
      </c>
      <c r="M93" s="37">
        <f t="shared" si="10"/>
        <v>0</v>
      </c>
      <c r="N93" s="38">
        <f t="shared" si="11"/>
        <v>0</v>
      </c>
      <c r="O93" s="39">
        <f t="shared" si="5"/>
        <v>0</v>
      </c>
    </row>
    <row r="94" spans="1:15" ht="15.75" customHeight="1" x14ac:dyDescent="0.3">
      <c r="A94" s="51"/>
      <c r="B94" s="51"/>
      <c r="C94" s="51"/>
      <c r="D94" s="51"/>
      <c r="E94" s="46" t="s">
        <v>75</v>
      </c>
      <c r="F94" s="48">
        <v>15</v>
      </c>
      <c r="G94" s="48">
        <v>1</v>
      </c>
      <c r="H94" s="59">
        <v>1</v>
      </c>
      <c r="I94" s="31">
        <f t="shared" si="1"/>
        <v>15</v>
      </c>
      <c r="J94" s="64"/>
      <c r="K94" s="59"/>
      <c r="L94" s="37">
        <f t="shared" si="9"/>
        <v>0</v>
      </c>
      <c r="M94" s="37">
        <f t="shared" si="10"/>
        <v>0</v>
      </c>
      <c r="N94" s="38">
        <f t="shared" si="11"/>
        <v>0</v>
      </c>
      <c r="O94" s="39">
        <f t="shared" si="5"/>
        <v>0</v>
      </c>
    </row>
    <row r="95" spans="1:15" ht="15.75" customHeight="1" x14ac:dyDescent="0.3">
      <c r="A95" s="51"/>
      <c r="B95" s="51"/>
      <c r="C95" s="51"/>
      <c r="D95" s="51"/>
      <c r="E95" s="46" t="s">
        <v>119</v>
      </c>
      <c r="F95" s="47">
        <v>120</v>
      </c>
      <c r="G95" s="48">
        <v>1</v>
      </c>
      <c r="H95" s="45">
        <v>1</v>
      </c>
      <c r="I95" s="31">
        <f t="shared" si="1"/>
        <v>120</v>
      </c>
      <c r="J95" s="64"/>
      <c r="K95" s="59"/>
      <c r="L95" s="37">
        <f t="shared" si="9"/>
        <v>0</v>
      </c>
      <c r="M95" s="37">
        <f t="shared" si="10"/>
        <v>0</v>
      </c>
      <c r="N95" s="38">
        <f t="shared" si="11"/>
        <v>0</v>
      </c>
      <c r="O95" s="39">
        <f t="shared" si="5"/>
        <v>0</v>
      </c>
    </row>
    <row r="96" spans="1:15" ht="15.75" customHeight="1" x14ac:dyDescent="0.3">
      <c r="A96" s="51"/>
      <c r="B96" s="51"/>
      <c r="C96" s="51"/>
      <c r="D96" s="51"/>
      <c r="E96" s="46" t="s">
        <v>120</v>
      </c>
      <c r="F96" s="48">
        <v>60</v>
      </c>
      <c r="G96" s="48">
        <v>1</v>
      </c>
      <c r="H96" s="59">
        <v>1</v>
      </c>
      <c r="I96" s="31">
        <f t="shared" si="1"/>
        <v>60</v>
      </c>
      <c r="J96" s="64"/>
      <c r="K96" s="59"/>
      <c r="L96" s="37">
        <f t="shared" si="9"/>
        <v>0</v>
      </c>
      <c r="M96" s="37">
        <f t="shared" si="10"/>
        <v>0</v>
      </c>
      <c r="N96" s="38">
        <f t="shared" si="11"/>
        <v>0</v>
      </c>
      <c r="O96" s="39">
        <f t="shared" si="5"/>
        <v>0</v>
      </c>
    </row>
    <row r="97" spans="1:15" ht="15.75" customHeight="1" x14ac:dyDescent="0.3">
      <c r="A97" s="51"/>
      <c r="B97" s="51"/>
      <c r="C97" s="51"/>
      <c r="D97" s="51"/>
      <c r="E97" s="56" t="s">
        <v>121</v>
      </c>
      <c r="F97" s="47">
        <v>60</v>
      </c>
      <c r="G97" s="48">
        <v>1</v>
      </c>
      <c r="H97" s="45">
        <v>1</v>
      </c>
      <c r="I97" s="31">
        <f t="shared" si="1"/>
        <v>60</v>
      </c>
      <c r="J97" s="64"/>
      <c r="K97" s="59"/>
      <c r="L97" s="37">
        <f t="shared" si="9"/>
        <v>0</v>
      </c>
      <c r="M97" s="37">
        <f t="shared" si="10"/>
        <v>0</v>
      </c>
      <c r="N97" s="38">
        <f t="shared" si="11"/>
        <v>0</v>
      </c>
      <c r="O97" s="39">
        <f t="shared" si="5"/>
        <v>0</v>
      </c>
    </row>
    <row r="98" spans="1:15" ht="15.75" customHeight="1" x14ac:dyDescent="0.3">
      <c r="A98" s="51"/>
      <c r="B98" s="51"/>
      <c r="C98" s="51"/>
      <c r="D98" s="51"/>
      <c r="E98" s="56" t="s">
        <v>122</v>
      </c>
      <c r="F98" s="47">
        <v>80</v>
      </c>
      <c r="G98" s="48">
        <v>1</v>
      </c>
      <c r="H98" s="45">
        <v>1</v>
      </c>
      <c r="I98" s="31">
        <f t="shared" si="1"/>
        <v>80</v>
      </c>
      <c r="J98" s="64"/>
      <c r="K98" s="59"/>
      <c r="L98" s="37">
        <f t="shared" si="9"/>
        <v>0</v>
      </c>
      <c r="M98" s="37">
        <f t="shared" si="10"/>
        <v>0</v>
      </c>
      <c r="N98" s="38">
        <f t="shared" si="11"/>
        <v>0</v>
      </c>
      <c r="O98" s="39">
        <f t="shared" si="5"/>
        <v>0</v>
      </c>
    </row>
    <row r="99" spans="1:15" ht="15.75" customHeight="1" x14ac:dyDescent="0.3">
      <c r="A99" s="51"/>
      <c r="B99" s="51"/>
      <c r="C99" s="51"/>
      <c r="D99" s="51"/>
      <c r="E99" s="56" t="s">
        <v>123</v>
      </c>
      <c r="F99" s="47">
        <v>60</v>
      </c>
      <c r="G99" s="48">
        <v>1</v>
      </c>
      <c r="H99" s="45">
        <v>1</v>
      </c>
      <c r="I99" s="31">
        <f t="shared" si="1"/>
        <v>60</v>
      </c>
      <c r="J99" s="64"/>
      <c r="K99" s="59"/>
      <c r="L99" s="37">
        <f t="shared" si="9"/>
        <v>0</v>
      </c>
      <c r="M99" s="37">
        <f t="shared" si="10"/>
        <v>0</v>
      </c>
      <c r="N99" s="38">
        <f t="shared" si="11"/>
        <v>0</v>
      </c>
      <c r="O99" s="39">
        <f t="shared" si="5"/>
        <v>0</v>
      </c>
    </row>
    <row r="100" spans="1:15" ht="15.75" customHeight="1" x14ac:dyDescent="0.3">
      <c r="A100" s="51"/>
      <c r="B100" s="51"/>
      <c r="C100" s="51"/>
      <c r="D100" s="51"/>
      <c r="E100" s="56" t="s">
        <v>124</v>
      </c>
      <c r="F100" s="47">
        <v>60</v>
      </c>
      <c r="G100" s="48">
        <v>1</v>
      </c>
      <c r="H100" s="45">
        <v>1</v>
      </c>
      <c r="I100" s="31">
        <f t="shared" si="1"/>
        <v>60</v>
      </c>
      <c r="J100" s="64"/>
      <c r="K100" s="59"/>
      <c r="L100" s="37">
        <f t="shared" si="9"/>
        <v>0</v>
      </c>
      <c r="M100" s="37">
        <f t="shared" si="10"/>
        <v>0</v>
      </c>
      <c r="N100" s="38">
        <f t="shared" si="11"/>
        <v>0</v>
      </c>
      <c r="O100" s="39">
        <f t="shared" si="5"/>
        <v>0</v>
      </c>
    </row>
    <row r="101" spans="1:15" ht="15.75" customHeight="1" x14ac:dyDescent="0.3">
      <c r="A101" s="51"/>
      <c r="B101" s="51"/>
      <c r="C101" s="51"/>
      <c r="D101" s="51"/>
      <c r="E101" s="56"/>
      <c r="F101" s="47"/>
      <c r="G101" s="48"/>
      <c r="H101" s="45"/>
      <c r="I101" s="31">
        <f t="shared" si="1"/>
        <v>0</v>
      </c>
      <c r="J101" s="64"/>
      <c r="K101" s="59"/>
      <c r="L101" s="37">
        <f t="shared" si="9"/>
        <v>0</v>
      </c>
      <c r="M101" s="37">
        <f t="shared" si="10"/>
        <v>0</v>
      </c>
      <c r="N101" s="38">
        <f t="shared" si="11"/>
        <v>0</v>
      </c>
      <c r="O101" s="39">
        <f t="shared" si="5"/>
        <v>0</v>
      </c>
    </row>
    <row r="102" spans="1:15" ht="15.75" customHeight="1" x14ac:dyDescent="0.3">
      <c r="A102" s="51"/>
      <c r="B102" s="51"/>
      <c r="C102" s="51"/>
      <c r="D102" s="51"/>
      <c r="E102" s="56"/>
      <c r="F102" s="48"/>
      <c r="G102" s="48"/>
      <c r="H102" s="59"/>
      <c r="I102" s="31">
        <f t="shared" si="1"/>
        <v>0</v>
      </c>
      <c r="J102" s="64"/>
      <c r="K102" s="59"/>
      <c r="L102" s="37">
        <f t="shared" si="9"/>
        <v>0</v>
      </c>
      <c r="M102" s="37">
        <f t="shared" si="10"/>
        <v>0</v>
      </c>
      <c r="N102" s="38">
        <f t="shared" si="11"/>
        <v>0</v>
      </c>
      <c r="O102" s="39">
        <f t="shared" si="5"/>
        <v>0</v>
      </c>
    </row>
    <row r="103" spans="1:15" ht="15.75" customHeight="1" x14ac:dyDescent="0.3">
      <c r="A103" s="51"/>
      <c r="B103" s="51"/>
      <c r="C103" s="51"/>
      <c r="D103" s="51"/>
      <c r="E103" s="56"/>
      <c r="F103" s="48"/>
      <c r="G103" s="48"/>
      <c r="H103" s="59"/>
      <c r="I103" s="31">
        <f t="shared" si="1"/>
        <v>0</v>
      </c>
      <c r="J103" s="64"/>
      <c r="K103" s="59"/>
      <c r="L103" s="37">
        <f t="shared" si="9"/>
        <v>0</v>
      </c>
      <c r="M103" s="37">
        <f t="shared" si="10"/>
        <v>0</v>
      </c>
      <c r="N103" s="38">
        <f t="shared" si="11"/>
        <v>0</v>
      </c>
      <c r="O103" s="39">
        <f t="shared" si="5"/>
        <v>0</v>
      </c>
    </row>
    <row r="104" spans="1:15" ht="15.75" customHeight="1" x14ac:dyDescent="0.3">
      <c r="A104" s="51"/>
      <c r="B104" s="51"/>
      <c r="C104" s="51"/>
      <c r="D104" s="51"/>
      <c r="E104" s="46"/>
      <c r="F104" s="48"/>
      <c r="G104" s="48"/>
      <c r="H104" s="59"/>
      <c r="I104" s="31">
        <f t="shared" si="1"/>
        <v>0</v>
      </c>
      <c r="J104" s="64"/>
      <c r="K104" s="59"/>
      <c r="L104" s="37">
        <f t="shared" si="9"/>
        <v>0</v>
      </c>
      <c r="M104" s="37">
        <f t="shared" si="10"/>
        <v>0</v>
      </c>
      <c r="N104" s="38">
        <f t="shared" si="11"/>
        <v>0</v>
      </c>
      <c r="O104" s="39">
        <f t="shared" si="5"/>
        <v>0</v>
      </c>
    </row>
    <row r="105" spans="1:15" ht="15.75" customHeight="1" x14ac:dyDescent="0.3">
      <c r="A105" s="51"/>
      <c r="B105" s="51"/>
      <c r="C105" s="51"/>
      <c r="D105" s="51"/>
      <c r="E105" s="46"/>
      <c r="F105" s="48"/>
      <c r="G105" s="48"/>
      <c r="H105" s="59"/>
      <c r="I105" s="31">
        <f t="shared" si="1"/>
        <v>0</v>
      </c>
      <c r="J105" s="64"/>
      <c r="K105" s="59"/>
      <c r="L105" s="37">
        <f t="shared" si="9"/>
        <v>0</v>
      </c>
      <c r="M105" s="37">
        <f t="shared" si="10"/>
        <v>0</v>
      </c>
      <c r="N105" s="38">
        <f t="shared" si="11"/>
        <v>0</v>
      </c>
      <c r="O105" s="39">
        <f t="shared" si="5"/>
        <v>0</v>
      </c>
    </row>
    <row r="106" spans="1:15" ht="15.75" customHeight="1" x14ac:dyDescent="0.3">
      <c r="A106" s="51"/>
      <c r="B106" s="51"/>
      <c r="C106" s="51"/>
      <c r="D106" s="51"/>
      <c r="E106" s="46"/>
      <c r="F106" s="47"/>
      <c r="G106" s="48"/>
      <c r="H106" s="45"/>
      <c r="I106" s="31">
        <f t="shared" si="1"/>
        <v>0</v>
      </c>
      <c r="J106" s="64"/>
      <c r="K106" s="59"/>
      <c r="L106" s="37">
        <f t="shared" si="9"/>
        <v>0</v>
      </c>
      <c r="M106" s="37">
        <f t="shared" si="10"/>
        <v>0</v>
      </c>
      <c r="N106" s="38">
        <f t="shared" si="11"/>
        <v>0</v>
      </c>
      <c r="O106" s="39">
        <f t="shared" si="5"/>
        <v>0</v>
      </c>
    </row>
    <row r="107" spans="1:15" ht="15.75" customHeight="1" x14ac:dyDescent="0.3">
      <c r="A107" s="51"/>
      <c r="B107" s="51"/>
      <c r="C107" s="51"/>
      <c r="D107" s="51"/>
      <c r="E107" s="56"/>
      <c r="F107" s="47"/>
      <c r="G107" s="48"/>
      <c r="H107" s="45"/>
      <c r="I107" s="31">
        <f t="shared" si="1"/>
        <v>0</v>
      </c>
      <c r="J107" s="64"/>
      <c r="K107" s="59"/>
      <c r="L107" s="37">
        <f t="shared" si="9"/>
        <v>0</v>
      </c>
      <c r="M107" s="37">
        <f t="shared" si="10"/>
        <v>0</v>
      </c>
      <c r="N107" s="38">
        <f t="shared" si="11"/>
        <v>0</v>
      </c>
      <c r="O107" s="39">
        <f t="shared" si="5"/>
        <v>0</v>
      </c>
    </row>
    <row r="108" spans="1:15" ht="15.75" customHeight="1" x14ac:dyDescent="0.3">
      <c r="A108" s="51"/>
      <c r="B108" s="51"/>
      <c r="C108" s="51"/>
      <c r="D108" s="51"/>
      <c r="E108" s="56"/>
      <c r="F108" s="47"/>
      <c r="G108" s="48"/>
      <c r="H108" s="45"/>
      <c r="I108" s="31">
        <f t="shared" si="1"/>
        <v>0</v>
      </c>
      <c r="J108" s="64"/>
      <c r="K108" s="59"/>
      <c r="L108" s="37">
        <f t="shared" si="9"/>
        <v>0</v>
      </c>
      <c r="M108" s="37">
        <f t="shared" si="10"/>
        <v>0</v>
      </c>
      <c r="N108" s="38">
        <f t="shared" si="11"/>
        <v>0</v>
      </c>
      <c r="O108" s="39">
        <f t="shared" si="5"/>
        <v>0</v>
      </c>
    </row>
    <row r="109" spans="1:15" ht="15.75" customHeight="1" x14ac:dyDescent="0.3">
      <c r="A109" s="51"/>
      <c r="B109" s="51"/>
      <c r="C109" s="51"/>
      <c r="D109" s="51"/>
      <c r="E109" s="46"/>
      <c r="F109" s="47"/>
      <c r="G109" s="48"/>
      <c r="H109" s="45"/>
      <c r="I109" s="31">
        <f t="shared" si="1"/>
        <v>0</v>
      </c>
      <c r="J109" s="64"/>
      <c r="K109" s="59"/>
      <c r="L109" s="37">
        <f t="shared" si="9"/>
        <v>0</v>
      </c>
      <c r="M109" s="37">
        <f t="shared" si="10"/>
        <v>0</v>
      </c>
      <c r="N109" s="38">
        <f t="shared" si="11"/>
        <v>0</v>
      </c>
      <c r="O109" s="39">
        <f t="shared" si="5"/>
        <v>0</v>
      </c>
    </row>
    <row r="110" spans="1:15" ht="15.75" customHeight="1" x14ac:dyDescent="0.3">
      <c r="A110" s="51"/>
      <c r="B110" s="51"/>
      <c r="C110" s="51"/>
      <c r="D110" s="51"/>
      <c r="E110" s="46"/>
      <c r="F110" s="47"/>
      <c r="G110" s="48"/>
      <c r="H110" s="45"/>
      <c r="I110" s="31">
        <f t="shared" si="1"/>
        <v>0</v>
      </c>
      <c r="J110" s="64"/>
      <c r="K110" s="59"/>
      <c r="L110" s="37">
        <f t="shared" si="9"/>
        <v>0</v>
      </c>
      <c r="M110" s="37">
        <f t="shared" si="10"/>
        <v>0</v>
      </c>
      <c r="N110" s="38">
        <f t="shared" si="11"/>
        <v>0</v>
      </c>
      <c r="O110" s="39">
        <f t="shared" si="5"/>
        <v>0</v>
      </c>
    </row>
    <row r="111" spans="1:15" ht="15.75" customHeight="1" x14ac:dyDescent="0.3">
      <c r="A111" s="51"/>
      <c r="B111" s="51"/>
      <c r="C111" s="51"/>
      <c r="D111" s="51"/>
      <c r="E111" s="46"/>
      <c r="F111" s="47"/>
      <c r="G111" s="48"/>
      <c r="H111" s="45"/>
      <c r="I111" s="31">
        <f t="shared" si="1"/>
        <v>0</v>
      </c>
      <c r="J111" s="64"/>
      <c r="K111" s="59"/>
      <c r="L111" s="37">
        <f t="shared" si="9"/>
        <v>0</v>
      </c>
      <c r="M111" s="37">
        <f t="shared" si="10"/>
        <v>0</v>
      </c>
      <c r="N111" s="38">
        <f t="shared" si="11"/>
        <v>0</v>
      </c>
      <c r="O111" s="39">
        <f t="shared" si="5"/>
        <v>0</v>
      </c>
    </row>
    <row r="112" spans="1:15" ht="15.75" customHeight="1" x14ac:dyDescent="0.3">
      <c r="A112" s="51"/>
      <c r="B112" s="51"/>
      <c r="C112" s="51"/>
      <c r="D112" s="51"/>
      <c r="E112" s="56"/>
      <c r="F112" s="47"/>
      <c r="G112" s="48"/>
      <c r="H112" s="45"/>
      <c r="I112" s="31">
        <f t="shared" si="1"/>
        <v>0</v>
      </c>
      <c r="J112" s="64"/>
      <c r="K112" s="59"/>
      <c r="L112" s="37">
        <f t="shared" si="9"/>
        <v>0</v>
      </c>
      <c r="M112" s="37">
        <f t="shared" si="10"/>
        <v>0</v>
      </c>
      <c r="N112" s="38">
        <f t="shared" si="11"/>
        <v>0</v>
      </c>
      <c r="O112" s="39">
        <f t="shared" si="5"/>
        <v>0</v>
      </c>
    </row>
    <row r="113" spans="1:15" ht="15.75" customHeight="1" x14ac:dyDescent="0.3">
      <c r="A113" s="51"/>
      <c r="B113" s="51"/>
      <c r="C113" s="51"/>
      <c r="D113" s="51"/>
      <c r="E113" s="56"/>
      <c r="F113" s="47"/>
      <c r="G113" s="48"/>
      <c r="H113" s="45"/>
      <c r="I113" s="31">
        <f t="shared" si="1"/>
        <v>0</v>
      </c>
      <c r="J113" s="64"/>
      <c r="K113" s="59"/>
      <c r="L113" s="37">
        <f t="shared" si="9"/>
        <v>0</v>
      </c>
      <c r="M113" s="37">
        <f t="shared" si="10"/>
        <v>0</v>
      </c>
      <c r="N113" s="38">
        <f t="shared" si="11"/>
        <v>0</v>
      </c>
      <c r="O113" s="39">
        <f t="shared" si="5"/>
        <v>0</v>
      </c>
    </row>
    <row r="114" spans="1:15" ht="15.75" customHeight="1" x14ac:dyDescent="0.3">
      <c r="A114" s="51"/>
      <c r="B114" s="51"/>
      <c r="C114" s="51"/>
      <c r="D114" s="51"/>
      <c r="E114" s="26" t="s">
        <v>76</v>
      </c>
      <c r="F114" s="27"/>
      <c r="G114" s="27"/>
      <c r="H114" s="28"/>
      <c r="I114" s="31">
        <f t="shared" si="1"/>
        <v>0</v>
      </c>
      <c r="J114" s="64"/>
      <c r="K114" s="59"/>
      <c r="L114" s="37">
        <f t="shared" si="9"/>
        <v>0</v>
      </c>
      <c r="M114" s="37">
        <f t="shared" si="10"/>
        <v>0</v>
      </c>
      <c r="N114" s="38">
        <f t="shared" si="11"/>
        <v>0</v>
      </c>
      <c r="O114" s="39">
        <f t="shared" si="5"/>
        <v>0</v>
      </c>
    </row>
    <row r="115" spans="1:15" ht="15.75" customHeight="1" x14ac:dyDescent="0.3">
      <c r="A115" s="51"/>
      <c r="B115" s="51"/>
      <c r="C115" s="51"/>
      <c r="D115" s="51"/>
      <c r="E115" s="46" t="s">
        <v>125</v>
      </c>
      <c r="F115" s="48">
        <v>65</v>
      </c>
      <c r="G115" s="48">
        <v>1</v>
      </c>
      <c r="H115" s="59">
        <v>1</v>
      </c>
      <c r="I115" s="31">
        <f t="shared" si="1"/>
        <v>65</v>
      </c>
      <c r="J115" s="64"/>
      <c r="K115" s="59"/>
      <c r="L115" s="37">
        <f t="shared" si="9"/>
        <v>0</v>
      </c>
      <c r="M115" s="37">
        <f t="shared" si="10"/>
        <v>0</v>
      </c>
      <c r="N115" s="38">
        <f t="shared" si="11"/>
        <v>0</v>
      </c>
      <c r="O115" s="39">
        <f t="shared" si="5"/>
        <v>0</v>
      </c>
    </row>
    <row r="116" spans="1:15" ht="15.75" customHeight="1" x14ac:dyDescent="0.3">
      <c r="A116" s="51"/>
      <c r="B116" s="51"/>
      <c r="C116" s="51"/>
      <c r="D116" s="51"/>
      <c r="E116" s="46" t="s">
        <v>126</v>
      </c>
      <c r="F116" s="47">
        <v>11.5</v>
      </c>
      <c r="G116" s="48">
        <v>1</v>
      </c>
      <c r="H116" s="45">
        <v>1</v>
      </c>
      <c r="I116" s="31">
        <f t="shared" si="1"/>
        <v>11.5</v>
      </c>
      <c r="J116" s="64"/>
      <c r="K116" s="59"/>
      <c r="L116" s="37">
        <f t="shared" si="9"/>
        <v>0</v>
      </c>
      <c r="M116" s="37">
        <f t="shared" si="10"/>
        <v>0</v>
      </c>
      <c r="N116" s="38">
        <f t="shared" si="11"/>
        <v>0</v>
      </c>
      <c r="O116" s="39">
        <f t="shared" si="5"/>
        <v>0</v>
      </c>
    </row>
    <row r="117" spans="1:15" ht="15.75" customHeight="1" x14ac:dyDescent="0.3">
      <c r="A117" s="51"/>
      <c r="B117" s="51"/>
      <c r="C117" s="51"/>
      <c r="D117" s="51"/>
      <c r="E117" s="46" t="s">
        <v>78</v>
      </c>
      <c r="F117" s="48">
        <v>3.7</v>
      </c>
      <c r="G117" s="48">
        <v>1</v>
      </c>
      <c r="H117" s="59">
        <v>1</v>
      </c>
      <c r="I117" s="31">
        <f t="shared" si="1"/>
        <v>3.7</v>
      </c>
      <c r="J117" s="64"/>
      <c r="K117" s="59"/>
      <c r="L117" s="37">
        <f t="shared" si="9"/>
        <v>0</v>
      </c>
      <c r="M117" s="37">
        <f t="shared" si="10"/>
        <v>0</v>
      </c>
      <c r="N117" s="38">
        <f t="shared" si="11"/>
        <v>0</v>
      </c>
      <c r="O117" s="39">
        <f t="shared" si="5"/>
        <v>0</v>
      </c>
    </row>
    <row r="118" spans="1:15" ht="15.75" customHeight="1" x14ac:dyDescent="0.3">
      <c r="A118" s="51"/>
      <c r="B118" s="51"/>
      <c r="C118" s="51"/>
      <c r="D118" s="51"/>
      <c r="E118" s="46" t="s">
        <v>127</v>
      </c>
      <c r="F118" s="47">
        <v>3.7</v>
      </c>
      <c r="G118" s="48">
        <v>1</v>
      </c>
      <c r="H118" s="45">
        <v>1</v>
      </c>
      <c r="I118" s="31">
        <f t="shared" si="1"/>
        <v>3.7</v>
      </c>
      <c r="J118" s="64"/>
      <c r="K118" s="59"/>
      <c r="L118" s="37">
        <f t="shared" si="9"/>
        <v>0</v>
      </c>
      <c r="M118" s="37">
        <f t="shared" si="10"/>
        <v>0</v>
      </c>
      <c r="N118" s="38">
        <f t="shared" si="11"/>
        <v>0</v>
      </c>
      <c r="O118" s="39">
        <f t="shared" si="5"/>
        <v>0</v>
      </c>
    </row>
    <row r="119" spans="1:15" ht="15.75" customHeight="1" x14ac:dyDescent="0.3">
      <c r="A119" s="51"/>
      <c r="B119" s="51"/>
      <c r="C119" s="51"/>
      <c r="D119" s="51"/>
      <c r="E119" s="56"/>
      <c r="F119" s="47"/>
      <c r="G119" s="48"/>
      <c r="H119" s="45"/>
      <c r="I119" s="31">
        <f t="shared" si="1"/>
        <v>0</v>
      </c>
      <c r="J119" s="64"/>
      <c r="K119" s="59"/>
      <c r="L119" s="37">
        <f t="shared" si="9"/>
        <v>0</v>
      </c>
      <c r="M119" s="37">
        <f t="shared" si="10"/>
        <v>0</v>
      </c>
      <c r="N119" s="38">
        <f t="shared" si="11"/>
        <v>0</v>
      </c>
      <c r="O119" s="39">
        <f t="shared" si="5"/>
        <v>0</v>
      </c>
    </row>
    <row r="120" spans="1:15" ht="15.75" customHeight="1" x14ac:dyDescent="0.3">
      <c r="A120" s="51"/>
      <c r="B120" s="51"/>
      <c r="C120" s="51"/>
      <c r="D120" s="51"/>
      <c r="E120" s="56"/>
      <c r="F120" s="47"/>
      <c r="G120" s="48"/>
      <c r="H120" s="45"/>
      <c r="I120" s="31">
        <f t="shared" si="1"/>
        <v>0</v>
      </c>
      <c r="J120" s="64"/>
      <c r="K120" s="59"/>
      <c r="L120" s="37">
        <f t="shared" si="9"/>
        <v>0</v>
      </c>
      <c r="M120" s="37">
        <f t="shared" si="10"/>
        <v>0</v>
      </c>
      <c r="N120" s="38">
        <f t="shared" si="11"/>
        <v>0</v>
      </c>
      <c r="O120" s="39">
        <f t="shared" si="5"/>
        <v>0</v>
      </c>
    </row>
    <row r="121" spans="1:15" ht="15.75" customHeight="1" x14ac:dyDescent="0.3">
      <c r="A121" s="51"/>
      <c r="B121" s="51"/>
      <c r="C121" s="51"/>
      <c r="D121" s="51"/>
      <c r="E121" s="56"/>
      <c r="F121" s="47"/>
      <c r="G121" s="48"/>
      <c r="H121" s="45"/>
      <c r="I121" s="31">
        <f t="shared" si="1"/>
        <v>0</v>
      </c>
      <c r="J121" s="64"/>
      <c r="K121" s="59"/>
      <c r="L121" s="37">
        <f t="shared" si="9"/>
        <v>0</v>
      </c>
      <c r="M121" s="37">
        <f t="shared" si="10"/>
        <v>0</v>
      </c>
      <c r="N121" s="38">
        <f t="shared" si="11"/>
        <v>0</v>
      </c>
      <c r="O121" s="39">
        <f t="shared" si="5"/>
        <v>0</v>
      </c>
    </row>
    <row r="122" spans="1:15" ht="15.75" customHeight="1" x14ac:dyDescent="0.3">
      <c r="A122" s="51"/>
      <c r="B122" s="51"/>
      <c r="C122" s="51"/>
      <c r="D122" s="51"/>
      <c r="E122" s="56"/>
      <c r="F122" s="47"/>
      <c r="G122" s="48"/>
      <c r="H122" s="45"/>
      <c r="I122" s="31">
        <f t="shared" si="1"/>
        <v>0</v>
      </c>
      <c r="J122" s="64"/>
      <c r="K122" s="59"/>
      <c r="L122" s="37">
        <f t="shared" si="9"/>
        <v>0</v>
      </c>
      <c r="M122" s="37">
        <f t="shared" si="10"/>
        <v>0</v>
      </c>
      <c r="N122" s="38">
        <f t="shared" si="11"/>
        <v>0</v>
      </c>
      <c r="O122" s="39">
        <f t="shared" si="5"/>
        <v>0</v>
      </c>
    </row>
    <row r="123" spans="1:15" ht="15.75" customHeight="1" x14ac:dyDescent="0.3">
      <c r="A123" s="51"/>
      <c r="B123" s="51"/>
      <c r="C123" s="51"/>
      <c r="D123" s="51"/>
      <c r="E123" s="56"/>
      <c r="F123" s="48"/>
      <c r="G123" s="48"/>
      <c r="H123" s="59"/>
      <c r="I123" s="31">
        <f t="shared" si="1"/>
        <v>0</v>
      </c>
      <c r="J123" s="64"/>
      <c r="K123" s="59"/>
      <c r="L123" s="37">
        <f t="shared" si="9"/>
        <v>0</v>
      </c>
      <c r="M123" s="37">
        <f t="shared" si="10"/>
        <v>0</v>
      </c>
      <c r="N123" s="38">
        <f t="shared" si="11"/>
        <v>0</v>
      </c>
      <c r="O123" s="39">
        <f t="shared" si="5"/>
        <v>0</v>
      </c>
    </row>
    <row r="124" spans="1:15" ht="15.75" customHeight="1" x14ac:dyDescent="0.3">
      <c r="A124" s="51"/>
      <c r="B124" s="51"/>
      <c r="C124" s="51"/>
      <c r="D124" s="51"/>
      <c r="E124" s="56"/>
      <c r="F124" s="48"/>
      <c r="G124" s="48"/>
      <c r="H124" s="59"/>
      <c r="I124" s="31">
        <f t="shared" si="1"/>
        <v>0</v>
      </c>
      <c r="J124" s="64"/>
      <c r="K124" s="59"/>
      <c r="L124" s="37">
        <f t="shared" si="9"/>
        <v>0</v>
      </c>
      <c r="M124" s="37">
        <f t="shared" si="10"/>
        <v>0</v>
      </c>
      <c r="N124" s="38">
        <f t="shared" si="11"/>
        <v>0</v>
      </c>
      <c r="O124" s="39">
        <f t="shared" si="5"/>
        <v>0</v>
      </c>
    </row>
    <row r="125" spans="1:15" ht="15.75" customHeight="1" x14ac:dyDescent="0.3">
      <c r="A125" s="51"/>
      <c r="B125" s="51"/>
      <c r="C125" s="51"/>
      <c r="D125" s="51"/>
      <c r="E125" s="46"/>
      <c r="F125" s="48"/>
      <c r="G125" s="48"/>
      <c r="H125" s="59"/>
      <c r="I125" s="31">
        <f t="shared" si="1"/>
        <v>0</v>
      </c>
      <c r="J125" s="64"/>
      <c r="K125" s="59"/>
      <c r="L125" s="37">
        <f t="shared" si="9"/>
        <v>0</v>
      </c>
      <c r="M125" s="37">
        <f t="shared" si="10"/>
        <v>0</v>
      </c>
      <c r="N125" s="38">
        <f t="shared" si="11"/>
        <v>0</v>
      </c>
      <c r="O125" s="39">
        <f t="shared" si="5"/>
        <v>0</v>
      </c>
    </row>
    <row r="126" spans="1:15" ht="15.75" customHeight="1" x14ac:dyDescent="0.3">
      <c r="A126" s="51"/>
      <c r="B126" s="51"/>
      <c r="C126" s="51"/>
      <c r="D126" s="51"/>
      <c r="E126" s="46"/>
      <c r="F126" s="48"/>
      <c r="G126" s="48"/>
      <c r="H126" s="59"/>
      <c r="I126" s="31">
        <f t="shared" si="1"/>
        <v>0</v>
      </c>
      <c r="J126" s="64"/>
      <c r="K126" s="59"/>
      <c r="L126" s="37">
        <f t="shared" si="9"/>
        <v>0</v>
      </c>
      <c r="M126" s="37">
        <f t="shared" si="10"/>
        <v>0</v>
      </c>
      <c r="N126" s="38">
        <f t="shared" si="11"/>
        <v>0</v>
      </c>
      <c r="O126" s="39">
        <f t="shared" si="5"/>
        <v>0</v>
      </c>
    </row>
    <row r="127" spans="1:15" ht="15.75" customHeight="1" x14ac:dyDescent="0.3">
      <c r="A127" s="51"/>
      <c r="B127" s="51"/>
      <c r="C127" s="51"/>
      <c r="D127" s="51"/>
      <c r="E127" s="46"/>
      <c r="F127" s="47"/>
      <c r="G127" s="48"/>
      <c r="H127" s="45"/>
      <c r="I127" s="31">
        <f t="shared" si="1"/>
        <v>0</v>
      </c>
      <c r="J127" s="64"/>
      <c r="K127" s="59"/>
      <c r="L127" s="37">
        <f t="shared" si="9"/>
        <v>0</v>
      </c>
      <c r="M127" s="37">
        <f t="shared" si="10"/>
        <v>0</v>
      </c>
      <c r="N127" s="38">
        <f t="shared" si="11"/>
        <v>0</v>
      </c>
      <c r="O127" s="39">
        <f t="shared" si="5"/>
        <v>0</v>
      </c>
    </row>
    <row r="128" spans="1:15" ht="15.75" customHeight="1" x14ac:dyDescent="0.3">
      <c r="A128" s="51"/>
      <c r="B128" s="51"/>
      <c r="C128" s="51"/>
      <c r="D128" s="51"/>
      <c r="E128" s="56"/>
      <c r="F128" s="47"/>
      <c r="G128" s="48"/>
      <c r="H128" s="45"/>
      <c r="I128" s="31">
        <f t="shared" si="1"/>
        <v>0</v>
      </c>
      <c r="J128" s="64"/>
      <c r="K128" s="59"/>
      <c r="L128" s="37">
        <f t="shared" si="9"/>
        <v>0</v>
      </c>
      <c r="M128" s="37">
        <f t="shared" si="10"/>
        <v>0</v>
      </c>
      <c r="N128" s="38">
        <f t="shared" si="11"/>
        <v>0</v>
      </c>
      <c r="O128" s="39">
        <f t="shared" si="5"/>
        <v>0</v>
      </c>
    </row>
    <row r="129" spans="1:15" ht="15.75" customHeight="1" x14ac:dyDescent="0.3">
      <c r="A129" s="51"/>
      <c r="B129" s="51"/>
      <c r="C129" s="51"/>
      <c r="D129" s="51"/>
      <c r="E129" s="56"/>
      <c r="F129" s="47"/>
      <c r="G129" s="48"/>
      <c r="H129" s="45"/>
      <c r="I129" s="31">
        <f t="shared" si="1"/>
        <v>0</v>
      </c>
      <c r="J129" s="64"/>
      <c r="K129" s="59"/>
      <c r="L129" s="37">
        <f t="shared" si="9"/>
        <v>0</v>
      </c>
      <c r="M129" s="37">
        <f t="shared" si="10"/>
        <v>0</v>
      </c>
      <c r="N129" s="38">
        <f t="shared" si="11"/>
        <v>0</v>
      </c>
      <c r="O129" s="39">
        <f t="shared" si="5"/>
        <v>0</v>
      </c>
    </row>
    <row r="130" spans="1:15" ht="15.75" customHeight="1" x14ac:dyDescent="0.3">
      <c r="A130" s="51"/>
      <c r="B130" s="51"/>
      <c r="C130" s="51"/>
      <c r="D130" s="51"/>
      <c r="E130" s="46"/>
      <c r="F130" s="47"/>
      <c r="G130" s="48"/>
      <c r="H130" s="45"/>
      <c r="I130" s="31">
        <f t="shared" si="1"/>
        <v>0</v>
      </c>
      <c r="J130" s="64"/>
      <c r="K130" s="59"/>
      <c r="L130" s="37">
        <f t="shared" si="9"/>
        <v>0</v>
      </c>
      <c r="M130" s="37">
        <f t="shared" si="10"/>
        <v>0</v>
      </c>
      <c r="N130" s="38">
        <f t="shared" si="11"/>
        <v>0</v>
      </c>
      <c r="O130" s="39">
        <f t="shared" si="5"/>
        <v>0</v>
      </c>
    </row>
    <row r="131" spans="1:15" ht="15.75" customHeight="1" x14ac:dyDescent="0.3">
      <c r="A131" s="50"/>
      <c r="B131" s="50"/>
      <c r="C131" s="50"/>
      <c r="D131" s="50"/>
      <c r="E131" s="46"/>
      <c r="F131" s="47"/>
      <c r="G131" s="48"/>
      <c r="H131" s="45"/>
      <c r="I131" s="31">
        <f t="shared" si="1"/>
        <v>0</v>
      </c>
      <c r="J131" s="64"/>
      <c r="K131" s="59"/>
      <c r="L131" s="37">
        <f t="shared" si="9"/>
        <v>0</v>
      </c>
      <c r="M131" s="37">
        <f t="shared" si="10"/>
        <v>0</v>
      </c>
      <c r="N131" s="38">
        <f t="shared" si="11"/>
        <v>0</v>
      </c>
      <c r="O131" s="39">
        <f t="shared" si="5"/>
        <v>0</v>
      </c>
    </row>
    <row r="132" spans="1:15" ht="15.75" customHeight="1" x14ac:dyDescent="0.3">
      <c r="A132" s="50"/>
      <c r="B132" s="50"/>
      <c r="C132" s="50"/>
      <c r="D132" s="50"/>
      <c r="E132" s="46"/>
      <c r="F132" s="47"/>
      <c r="G132" s="48"/>
      <c r="H132" s="45"/>
      <c r="I132" s="31">
        <f t="shared" si="1"/>
        <v>0</v>
      </c>
      <c r="J132" s="64"/>
      <c r="K132" s="59"/>
      <c r="L132" s="37">
        <f t="shared" si="9"/>
        <v>0</v>
      </c>
      <c r="M132" s="37">
        <f t="shared" si="10"/>
        <v>0</v>
      </c>
      <c r="N132" s="38">
        <f t="shared" si="11"/>
        <v>0</v>
      </c>
      <c r="O132" s="39">
        <f t="shared" si="5"/>
        <v>0</v>
      </c>
    </row>
    <row r="133" spans="1:15" ht="15.75" customHeight="1" x14ac:dyDescent="0.3">
      <c r="A133" s="50"/>
      <c r="B133" s="50"/>
      <c r="C133" s="50"/>
      <c r="D133" s="50"/>
      <c r="E133" s="56"/>
      <c r="F133" s="47"/>
      <c r="G133" s="48"/>
      <c r="H133" s="45"/>
      <c r="I133" s="31">
        <f t="shared" si="1"/>
        <v>0</v>
      </c>
      <c r="J133" s="64"/>
      <c r="K133" s="59"/>
      <c r="L133" s="37">
        <f t="shared" si="9"/>
        <v>0</v>
      </c>
      <c r="M133" s="37">
        <f t="shared" si="10"/>
        <v>0</v>
      </c>
      <c r="N133" s="38">
        <f t="shared" si="11"/>
        <v>0</v>
      </c>
      <c r="O133" s="39">
        <f t="shared" si="5"/>
        <v>0</v>
      </c>
    </row>
    <row r="134" spans="1:15" ht="15.75" customHeight="1" x14ac:dyDescent="0.3">
      <c r="A134" s="50"/>
      <c r="B134" s="50"/>
      <c r="C134" s="50"/>
      <c r="D134" s="50"/>
      <c r="E134" s="56"/>
      <c r="F134" s="47"/>
      <c r="G134" s="48"/>
      <c r="H134" s="45"/>
      <c r="I134" s="31">
        <f t="shared" si="1"/>
        <v>0</v>
      </c>
      <c r="J134" s="64"/>
      <c r="K134" s="59"/>
      <c r="L134" s="37">
        <f t="shared" si="9"/>
        <v>0</v>
      </c>
      <c r="M134" s="37">
        <f t="shared" si="10"/>
        <v>0</v>
      </c>
      <c r="N134" s="38">
        <f t="shared" si="11"/>
        <v>0</v>
      </c>
      <c r="O134" s="39">
        <f t="shared" si="5"/>
        <v>0</v>
      </c>
    </row>
    <row r="135" spans="1:15" ht="15.75" customHeight="1" x14ac:dyDescent="0.3">
      <c r="A135" s="50"/>
      <c r="B135" s="50"/>
      <c r="C135" s="50"/>
      <c r="D135" s="50"/>
      <c r="E135" s="26" t="s">
        <v>77</v>
      </c>
      <c r="F135" s="27"/>
      <c r="G135" s="27"/>
      <c r="H135" s="28"/>
      <c r="I135" s="31">
        <f t="shared" si="1"/>
        <v>0</v>
      </c>
      <c r="J135" s="64"/>
      <c r="K135" s="59"/>
      <c r="L135" s="37">
        <f t="shared" si="9"/>
        <v>0</v>
      </c>
      <c r="M135" s="37">
        <f t="shared" si="10"/>
        <v>0</v>
      </c>
      <c r="N135" s="38">
        <f t="shared" si="11"/>
        <v>0</v>
      </c>
      <c r="O135" s="39">
        <f t="shared" si="5"/>
        <v>0</v>
      </c>
    </row>
    <row r="136" spans="1:15" ht="15.75" customHeight="1" x14ac:dyDescent="0.3">
      <c r="A136" s="50"/>
      <c r="B136" s="50"/>
      <c r="C136" s="50"/>
      <c r="D136" s="50"/>
      <c r="E136" s="46"/>
      <c r="F136" s="47"/>
      <c r="G136" s="48"/>
      <c r="H136" s="45"/>
      <c r="I136" s="31">
        <f t="shared" si="1"/>
        <v>0</v>
      </c>
      <c r="J136" s="64"/>
      <c r="K136" s="59"/>
      <c r="L136" s="37">
        <f t="shared" si="9"/>
        <v>0</v>
      </c>
      <c r="M136" s="37">
        <f t="shared" si="10"/>
        <v>0</v>
      </c>
      <c r="N136" s="38">
        <f t="shared" si="11"/>
        <v>0</v>
      </c>
      <c r="O136" s="39">
        <f t="shared" si="5"/>
        <v>0</v>
      </c>
    </row>
    <row r="137" spans="1:15" ht="15.75" customHeight="1" x14ac:dyDescent="0.3">
      <c r="A137" s="50"/>
      <c r="B137" s="50"/>
      <c r="C137" s="50"/>
      <c r="D137" s="50"/>
      <c r="E137" s="46"/>
      <c r="F137" s="47"/>
      <c r="G137" s="48"/>
      <c r="H137" s="45"/>
      <c r="I137" s="31">
        <f t="shared" si="1"/>
        <v>0</v>
      </c>
      <c r="J137" s="64"/>
      <c r="K137" s="59"/>
      <c r="L137" s="37">
        <f t="shared" si="9"/>
        <v>0</v>
      </c>
      <c r="M137" s="37">
        <f t="shared" si="10"/>
        <v>0</v>
      </c>
      <c r="N137" s="38">
        <f t="shared" si="11"/>
        <v>0</v>
      </c>
      <c r="O137" s="39">
        <f t="shared" si="5"/>
        <v>0</v>
      </c>
    </row>
    <row r="138" spans="1:15" ht="15.75" customHeight="1" x14ac:dyDescent="0.3">
      <c r="A138" s="50"/>
      <c r="B138" s="50"/>
      <c r="C138" s="50"/>
      <c r="D138" s="50"/>
      <c r="E138" s="46"/>
      <c r="F138" s="47"/>
      <c r="G138" s="48"/>
      <c r="H138" s="45"/>
      <c r="I138" s="31">
        <f t="shared" si="1"/>
        <v>0</v>
      </c>
      <c r="J138" s="64"/>
      <c r="K138" s="59"/>
      <c r="L138" s="37">
        <f t="shared" si="9"/>
        <v>0</v>
      </c>
      <c r="M138" s="37">
        <f t="shared" si="10"/>
        <v>0</v>
      </c>
      <c r="N138" s="38">
        <f t="shared" si="11"/>
        <v>0</v>
      </c>
      <c r="O138" s="39">
        <f t="shared" si="5"/>
        <v>0</v>
      </c>
    </row>
    <row r="139" spans="1:15" ht="15.75" customHeight="1" x14ac:dyDescent="0.3">
      <c r="A139" s="50"/>
      <c r="B139" s="50"/>
      <c r="C139" s="50"/>
      <c r="D139" s="50"/>
      <c r="E139" s="56"/>
      <c r="F139" s="47"/>
      <c r="G139" s="48"/>
      <c r="H139" s="45"/>
      <c r="I139" s="31">
        <f t="shared" si="1"/>
        <v>0</v>
      </c>
      <c r="J139" s="64"/>
      <c r="K139" s="59"/>
      <c r="L139" s="37">
        <f t="shared" si="9"/>
        <v>0</v>
      </c>
      <c r="M139" s="37">
        <f t="shared" si="10"/>
        <v>0</v>
      </c>
      <c r="N139" s="38">
        <f t="shared" si="11"/>
        <v>0</v>
      </c>
      <c r="O139" s="39">
        <f t="shared" si="5"/>
        <v>0</v>
      </c>
    </row>
    <row r="140" spans="1:15" ht="15.75" customHeight="1" x14ac:dyDescent="0.3">
      <c r="A140" s="50"/>
      <c r="B140" s="50"/>
      <c r="C140" s="50"/>
      <c r="D140" s="50"/>
      <c r="E140" s="56"/>
      <c r="F140" s="47"/>
      <c r="G140" s="48"/>
      <c r="H140" s="45"/>
      <c r="I140" s="31">
        <f t="shared" si="1"/>
        <v>0</v>
      </c>
      <c r="J140" s="64"/>
      <c r="K140" s="59"/>
      <c r="L140" s="37">
        <f t="shared" si="9"/>
        <v>0</v>
      </c>
      <c r="M140" s="37">
        <f t="shared" si="10"/>
        <v>0</v>
      </c>
      <c r="N140" s="38">
        <f t="shared" si="11"/>
        <v>0</v>
      </c>
      <c r="O140" s="39">
        <f t="shared" si="5"/>
        <v>0</v>
      </c>
    </row>
    <row r="141" spans="1:15" ht="15.75" customHeight="1" x14ac:dyDescent="0.3">
      <c r="A141" s="50"/>
      <c r="B141" s="50"/>
      <c r="C141" s="50"/>
      <c r="D141" s="50"/>
      <c r="E141" s="56"/>
      <c r="F141" s="47"/>
      <c r="G141" s="48"/>
      <c r="H141" s="45"/>
      <c r="I141" s="31">
        <f t="shared" si="1"/>
        <v>0</v>
      </c>
      <c r="J141" s="64"/>
      <c r="K141" s="59"/>
      <c r="L141" s="37">
        <f t="shared" si="9"/>
        <v>0</v>
      </c>
      <c r="M141" s="37">
        <f t="shared" si="10"/>
        <v>0</v>
      </c>
      <c r="N141" s="38">
        <f t="shared" si="11"/>
        <v>0</v>
      </c>
      <c r="O141" s="39">
        <f t="shared" si="5"/>
        <v>0</v>
      </c>
    </row>
    <row r="142" spans="1:15" ht="15.75" customHeight="1" x14ac:dyDescent="0.3">
      <c r="A142" s="50"/>
      <c r="B142" s="50"/>
      <c r="C142" s="50"/>
      <c r="D142" s="50"/>
      <c r="E142" s="56"/>
      <c r="F142" s="47"/>
      <c r="G142" s="48"/>
      <c r="H142" s="45"/>
      <c r="I142" s="31">
        <f t="shared" si="1"/>
        <v>0</v>
      </c>
      <c r="J142" s="64"/>
      <c r="K142" s="59"/>
      <c r="L142" s="37">
        <f t="shared" si="9"/>
        <v>0</v>
      </c>
      <c r="M142" s="37">
        <f t="shared" si="10"/>
        <v>0</v>
      </c>
      <c r="N142" s="38">
        <f t="shared" si="11"/>
        <v>0</v>
      </c>
      <c r="O142" s="39">
        <f t="shared" si="5"/>
        <v>0</v>
      </c>
    </row>
    <row r="143" spans="1:15" ht="15.75" customHeight="1" x14ac:dyDescent="0.3">
      <c r="A143" s="50"/>
      <c r="B143" s="50"/>
      <c r="C143" s="50"/>
      <c r="D143" s="50"/>
      <c r="E143" s="56"/>
      <c r="F143" s="47"/>
      <c r="G143" s="48"/>
      <c r="H143" s="45"/>
      <c r="I143" s="31">
        <f t="shared" si="1"/>
        <v>0</v>
      </c>
      <c r="J143" s="64"/>
      <c r="K143" s="59"/>
      <c r="L143" s="37">
        <f t="shared" si="9"/>
        <v>0</v>
      </c>
      <c r="M143" s="37">
        <f t="shared" si="10"/>
        <v>0</v>
      </c>
      <c r="N143" s="38">
        <f t="shared" si="11"/>
        <v>0</v>
      </c>
      <c r="O143" s="39">
        <f t="shared" si="5"/>
        <v>0</v>
      </c>
    </row>
    <row r="144" spans="1:15" ht="15.75" customHeight="1" x14ac:dyDescent="0.3">
      <c r="A144" s="50"/>
      <c r="B144" s="50"/>
      <c r="C144" s="50"/>
      <c r="D144" s="50"/>
      <c r="E144" s="56"/>
      <c r="F144" s="47"/>
      <c r="G144" s="48"/>
      <c r="H144" s="45"/>
      <c r="I144" s="31">
        <f t="shared" si="1"/>
        <v>0</v>
      </c>
      <c r="J144" s="64"/>
      <c r="K144" s="59"/>
      <c r="L144" s="37">
        <f t="shared" si="9"/>
        <v>0</v>
      </c>
      <c r="M144" s="37">
        <f t="shared" si="10"/>
        <v>0</v>
      </c>
      <c r="N144" s="38">
        <f t="shared" si="11"/>
        <v>0</v>
      </c>
      <c r="O144" s="39">
        <f t="shared" si="5"/>
        <v>0</v>
      </c>
    </row>
    <row r="145" spans="1:15" ht="15.75" customHeight="1" x14ac:dyDescent="0.3">
      <c r="A145" s="50"/>
      <c r="B145" s="50"/>
      <c r="C145" s="50"/>
      <c r="D145" s="50"/>
      <c r="E145" s="56"/>
      <c r="F145" s="47"/>
      <c r="G145" s="48"/>
      <c r="H145" s="45"/>
      <c r="I145" s="31">
        <f t="shared" si="1"/>
        <v>0</v>
      </c>
      <c r="J145" s="64"/>
      <c r="K145" s="59"/>
      <c r="L145" s="37">
        <f t="shared" si="9"/>
        <v>0</v>
      </c>
      <c r="M145" s="37">
        <f t="shared" si="10"/>
        <v>0</v>
      </c>
      <c r="N145" s="38">
        <f t="shared" si="11"/>
        <v>0</v>
      </c>
      <c r="O145" s="39">
        <f t="shared" si="5"/>
        <v>0</v>
      </c>
    </row>
    <row r="146" spans="1:15" ht="15.75" customHeight="1" x14ac:dyDescent="0.3">
      <c r="A146" s="50"/>
      <c r="B146" s="50"/>
      <c r="C146" s="50"/>
      <c r="D146" s="50"/>
      <c r="E146" s="46"/>
      <c r="F146" s="47"/>
      <c r="G146" s="48"/>
      <c r="H146" s="45"/>
      <c r="I146" s="31">
        <f t="shared" si="1"/>
        <v>0</v>
      </c>
      <c r="J146" s="64"/>
      <c r="K146" s="59"/>
      <c r="L146" s="37">
        <f t="shared" si="9"/>
        <v>0</v>
      </c>
      <c r="M146" s="37">
        <f t="shared" si="10"/>
        <v>0</v>
      </c>
      <c r="N146" s="38">
        <f t="shared" si="11"/>
        <v>0</v>
      </c>
      <c r="O146" s="39">
        <f t="shared" si="5"/>
        <v>0</v>
      </c>
    </row>
    <row r="147" spans="1:15" ht="15.75" customHeight="1" x14ac:dyDescent="0.3">
      <c r="A147" s="50"/>
      <c r="B147" s="50"/>
      <c r="C147" s="50"/>
      <c r="D147" s="50"/>
      <c r="E147" s="46"/>
      <c r="F147" s="47"/>
      <c r="G147" s="48"/>
      <c r="H147" s="45"/>
      <c r="I147" s="31">
        <f t="shared" si="1"/>
        <v>0</v>
      </c>
      <c r="J147" s="64"/>
      <c r="K147" s="59"/>
      <c r="L147" s="37">
        <f t="shared" si="9"/>
        <v>0</v>
      </c>
      <c r="M147" s="37">
        <f t="shared" si="10"/>
        <v>0</v>
      </c>
      <c r="N147" s="38">
        <f t="shared" si="11"/>
        <v>0</v>
      </c>
      <c r="O147" s="39">
        <f t="shared" si="5"/>
        <v>0</v>
      </c>
    </row>
    <row r="148" spans="1:15" ht="15.75" customHeight="1" x14ac:dyDescent="0.3">
      <c r="A148" s="50"/>
      <c r="B148" s="50"/>
      <c r="C148" s="50"/>
      <c r="D148" s="50"/>
      <c r="E148" s="46"/>
      <c r="F148" s="47"/>
      <c r="G148" s="48"/>
      <c r="H148" s="45"/>
      <c r="I148" s="31">
        <f t="shared" si="1"/>
        <v>0</v>
      </c>
      <c r="J148" s="64"/>
      <c r="K148" s="59"/>
      <c r="L148" s="37">
        <f t="shared" si="9"/>
        <v>0</v>
      </c>
      <c r="M148" s="37">
        <f t="shared" si="10"/>
        <v>0</v>
      </c>
      <c r="N148" s="38">
        <f t="shared" si="11"/>
        <v>0</v>
      </c>
      <c r="O148" s="39">
        <f t="shared" si="5"/>
        <v>0</v>
      </c>
    </row>
    <row r="149" spans="1:15" ht="15.75" customHeight="1" x14ac:dyDescent="0.3">
      <c r="A149" s="50"/>
      <c r="B149" s="50"/>
      <c r="C149" s="50"/>
      <c r="D149" s="50"/>
      <c r="E149" s="56"/>
      <c r="F149" s="47"/>
      <c r="G149" s="48"/>
      <c r="H149" s="45"/>
      <c r="I149" s="31">
        <f t="shared" si="1"/>
        <v>0</v>
      </c>
      <c r="J149" s="64"/>
      <c r="K149" s="59"/>
      <c r="L149" s="37">
        <f t="shared" si="9"/>
        <v>0</v>
      </c>
      <c r="M149" s="37">
        <f t="shared" si="10"/>
        <v>0</v>
      </c>
      <c r="N149" s="38">
        <f t="shared" si="11"/>
        <v>0</v>
      </c>
      <c r="O149" s="39">
        <f t="shared" si="5"/>
        <v>0</v>
      </c>
    </row>
    <row r="150" spans="1:15" ht="15.75" customHeight="1" x14ac:dyDescent="0.3">
      <c r="A150" s="50"/>
      <c r="B150" s="50"/>
      <c r="C150" s="50"/>
      <c r="D150" s="50"/>
      <c r="E150" s="56"/>
      <c r="F150" s="47"/>
      <c r="G150" s="48"/>
      <c r="H150" s="45"/>
      <c r="I150" s="31">
        <f t="shared" si="1"/>
        <v>0</v>
      </c>
      <c r="J150" s="64"/>
      <c r="K150" s="59"/>
      <c r="L150" s="37">
        <f t="shared" si="9"/>
        <v>0</v>
      </c>
      <c r="M150" s="37">
        <f t="shared" si="10"/>
        <v>0</v>
      </c>
      <c r="N150" s="38">
        <f t="shared" si="11"/>
        <v>0</v>
      </c>
      <c r="O150" s="39">
        <f t="shared" si="5"/>
        <v>0</v>
      </c>
    </row>
    <row r="151" spans="1:15" ht="15.75" customHeight="1" x14ac:dyDescent="0.3">
      <c r="A151" s="50"/>
      <c r="B151" s="50"/>
      <c r="C151" s="50"/>
      <c r="D151" s="50"/>
      <c r="E151" s="46"/>
      <c r="F151" s="47"/>
      <c r="G151" s="48"/>
      <c r="H151" s="45"/>
      <c r="I151" s="31">
        <f t="shared" si="1"/>
        <v>0</v>
      </c>
      <c r="J151" s="64"/>
      <c r="K151" s="59"/>
      <c r="L151" s="37">
        <f t="shared" si="9"/>
        <v>0</v>
      </c>
      <c r="M151" s="37">
        <f t="shared" si="10"/>
        <v>0</v>
      </c>
      <c r="N151" s="38">
        <f t="shared" si="11"/>
        <v>0</v>
      </c>
      <c r="O151" s="39">
        <f t="shared" si="5"/>
        <v>0</v>
      </c>
    </row>
    <row r="152" spans="1:15" ht="15.75" customHeight="1" x14ac:dyDescent="0.3">
      <c r="A152" s="50"/>
      <c r="B152" s="50"/>
      <c r="C152" s="50"/>
      <c r="D152" s="50"/>
      <c r="E152" s="46"/>
      <c r="F152" s="47"/>
      <c r="G152" s="48"/>
      <c r="H152" s="45"/>
      <c r="I152" s="31">
        <f t="shared" si="1"/>
        <v>0</v>
      </c>
      <c r="J152" s="64"/>
      <c r="K152" s="59"/>
      <c r="L152" s="37">
        <f t="shared" si="9"/>
        <v>0</v>
      </c>
      <c r="M152" s="37">
        <f t="shared" si="10"/>
        <v>0</v>
      </c>
      <c r="N152" s="38">
        <f t="shared" si="11"/>
        <v>0</v>
      </c>
      <c r="O152" s="39">
        <f t="shared" si="5"/>
        <v>0</v>
      </c>
    </row>
    <row r="153" spans="1:15" ht="15.75" customHeight="1" x14ac:dyDescent="0.3">
      <c r="A153" s="50"/>
      <c r="B153" s="50"/>
      <c r="C153" s="50"/>
      <c r="D153" s="50"/>
      <c r="E153" s="46"/>
      <c r="F153" s="47"/>
      <c r="G153" s="48"/>
      <c r="H153" s="45"/>
      <c r="I153" s="31">
        <f t="shared" si="1"/>
        <v>0</v>
      </c>
      <c r="J153" s="64"/>
      <c r="K153" s="59"/>
      <c r="L153" s="37">
        <f t="shared" si="9"/>
        <v>0</v>
      </c>
      <c r="M153" s="37">
        <f t="shared" si="10"/>
        <v>0</v>
      </c>
      <c r="N153" s="38">
        <f t="shared" si="11"/>
        <v>0</v>
      </c>
      <c r="O153" s="39">
        <f t="shared" si="5"/>
        <v>0</v>
      </c>
    </row>
    <row r="154" spans="1:15" ht="15.75" customHeight="1" x14ac:dyDescent="0.3">
      <c r="A154" s="50"/>
      <c r="B154" s="50"/>
      <c r="C154" s="50"/>
      <c r="D154" s="50"/>
      <c r="E154" s="56"/>
      <c r="F154" s="47"/>
      <c r="G154" s="48"/>
      <c r="H154" s="45"/>
      <c r="I154" s="31">
        <f t="shared" si="1"/>
        <v>0</v>
      </c>
      <c r="J154" s="64"/>
      <c r="K154" s="59"/>
      <c r="L154" s="37">
        <f t="shared" si="9"/>
        <v>0</v>
      </c>
      <c r="M154" s="37">
        <f t="shared" si="10"/>
        <v>0</v>
      </c>
      <c r="N154" s="38">
        <f t="shared" si="11"/>
        <v>0</v>
      </c>
      <c r="O154" s="39">
        <f t="shared" si="5"/>
        <v>0</v>
      </c>
    </row>
    <row r="155" spans="1:15" ht="15.75" customHeight="1" x14ac:dyDescent="0.3">
      <c r="A155" s="50"/>
      <c r="B155" s="50"/>
      <c r="C155" s="50"/>
      <c r="D155" s="50"/>
      <c r="E155" s="56"/>
      <c r="F155" s="47"/>
      <c r="G155" s="48"/>
      <c r="H155" s="45"/>
      <c r="I155" s="31">
        <f t="shared" si="1"/>
        <v>0</v>
      </c>
      <c r="J155" s="64"/>
      <c r="K155" s="59"/>
      <c r="L155" s="37">
        <f t="shared" si="9"/>
        <v>0</v>
      </c>
      <c r="M155" s="37">
        <f t="shared" si="10"/>
        <v>0</v>
      </c>
      <c r="N155" s="38">
        <f t="shared" si="11"/>
        <v>0</v>
      </c>
      <c r="O155" s="39">
        <f t="shared" si="5"/>
        <v>0</v>
      </c>
    </row>
    <row r="156" spans="1:15" ht="15.75" customHeight="1" x14ac:dyDescent="0.3">
      <c r="A156" s="50"/>
      <c r="B156" s="50"/>
      <c r="C156" s="50"/>
      <c r="D156" s="50"/>
      <c r="E156" s="26" t="s">
        <v>79</v>
      </c>
      <c r="F156" s="27"/>
      <c r="G156" s="27"/>
      <c r="H156" s="28"/>
      <c r="I156" s="31">
        <f t="shared" si="1"/>
        <v>0</v>
      </c>
      <c r="J156" s="64"/>
      <c r="K156" s="59"/>
      <c r="L156" s="37">
        <f t="shared" si="9"/>
        <v>0</v>
      </c>
      <c r="M156" s="37">
        <f t="shared" si="10"/>
        <v>0</v>
      </c>
      <c r="N156" s="38">
        <f t="shared" si="11"/>
        <v>0</v>
      </c>
      <c r="O156" s="39">
        <f t="shared" si="5"/>
        <v>0</v>
      </c>
    </row>
    <row r="157" spans="1:15" ht="15.75" customHeight="1" x14ac:dyDescent="0.3">
      <c r="A157" s="50"/>
      <c r="B157" s="50"/>
      <c r="C157" s="50"/>
      <c r="D157" s="50"/>
      <c r="E157" s="46"/>
      <c r="F157" s="47"/>
      <c r="G157" s="48"/>
      <c r="H157" s="45"/>
      <c r="I157" s="31">
        <f t="shared" si="1"/>
        <v>0</v>
      </c>
      <c r="J157" s="64"/>
      <c r="K157" s="59"/>
      <c r="L157" s="37">
        <f t="shared" si="9"/>
        <v>0</v>
      </c>
      <c r="M157" s="37">
        <f t="shared" si="10"/>
        <v>0</v>
      </c>
      <c r="N157" s="38">
        <f t="shared" si="11"/>
        <v>0</v>
      </c>
      <c r="O157" s="39">
        <f t="shared" si="5"/>
        <v>0</v>
      </c>
    </row>
    <row r="158" spans="1:15" ht="15.75" customHeight="1" x14ac:dyDescent="0.3">
      <c r="A158" s="50"/>
      <c r="B158" s="50"/>
      <c r="C158" s="50"/>
      <c r="D158" s="50"/>
      <c r="E158" s="56"/>
      <c r="F158" s="47"/>
      <c r="G158" s="48"/>
      <c r="H158" s="45"/>
      <c r="I158" s="31">
        <f t="shared" si="1"/>
        <v>0</v>
      </c>
      <c r="J158" s="64"/>
      <c r="K158" s="59"/>
      <c r="L158" s="37">
        <f t="shared" si="9"/>
        <v>0</v>
      </c>
      <c r="M158" s="37">
        <f t="shared" si="10"/>
        <v>0</v>
      </c>
      <c r="N158" s="38">
        <f t="shared" si="11"/>
        <v>0</v>
      </c>
      <c r="O158" s="39">
        <f t="shared" si="5"/>
        <v>0</v>
      </c>
    </row>
    <row r="159" spans="1:15" ht="15.75" customHeight="1" x14ac:dyDescent="0.3">
      <c r="A159" s="50"/>
      <c r="B159" s="50"/>
      <c r="C159" s="50"/>
      <c r="D159" s="50"/>
      <c r="E159" s="46"/>
      <c r="F159" s="47"/>
      <c r="G159" s="48"/>
      <c r="H159" s="45"/>
      <c r="I159" s="31">
        <f t="shared" si="1"/>
        <v>0</v>
      </c>
      <c r="J159" s="64"/>
      <c r="K159" s="59"/>
      <c r="L159" s="37">
        <f t="shared" si="9"/>
        <v>0</v>
      </c>
      <c r="M159" s="37">
        <f t="shared" si="10"/>
        <v>0</v>
      </c>
      <c r="N159" s="38">
        <f t="shared" si="11"/>
        <v>0</v>
      </c>
      <c r="O159" s="39">
        <f t="shared" si="5"/>
        <v>0</v>
      </c>
    </row>
    <row r="160" spans="1:15" ht="15.75" customHeight="1" x14ac:dyDescent="0.3">
      <c r="A160" s="50"/>
      <c r="B160" s="50"/>
      <c r="C160" s="50"/>
      <c r="D160" s="50"/>
      <c r="E160" s="46"/>
      <c r="F160" s="47"/>
      <c r="G160" s="48"/>
      <c r="H160" s="45"/>
      <c r="I160" s="31">
        <f t="shared" si="1"/>
        <v>0</v>
      </c>
      <c r="J160" s="64"/>
      <c r="K160" s="59"/>
      <c r="L160" s="37">
        <f t="shared" si="9"/>
        <v>0</v>
      </c>
      <c r="M160" s="37">
        <f t="shared" si="10"/>
        <v>0</v>
      </c>
      <c r="N160" s="38">
        <f t="shared" si="11"/>
        <v>0</v>
      </c>
      <c r="O160" s="39">
        <f t="shared" si="5"/>
        <v>0</v>
      </c>
    </row>
    <row r="161" spans="1:15" ht="15.75" customHeight="1" x14ac:dyDescent="0.3">
      <c r="A161" s="50"/>
      <c r="B161" s="50"/>
      <c r="C161" s="50"/>
      <c r="D161" s="50"/>
      <c r="E161" s="46"/>
      <c r="F161" s="47"/>
      <c r="G161" s="48"/>
      <c r="H161" s="45"/>
      <c r="I161" s="31">
        <f t="shared" si="1"/>
        <v>0</v>
      </c>
      <c r="J161" s="64"/>
      <c r="K161" s="59"/>
      <c r="L161" s="37">
        <f t="shared" si="9"/>
        <v>0</v>
      </c>
      <c r="M161" s="37">
        <f t="shared" si="10"/>
        <v>0</v>
      </c>
      <c r="N161" s="38">
        <f t="shared" si="11"/>
        <v>0</v>
      </c>
      <c r="O161" s="39">
        <f t="shared" si="5"/>
        <v>0</v>
      </c>
    </row>
    <row r="162" spans="1:15" ht="15.75" customHeight="1" x14ac:dyDescent="0.3">
      <c r="A162" s="50"/>
      <c r="B162" s="50"/>
      <c r="C162" s="50"/>
      <c r="D162" s="50"/>
      <c r="E162" s="26" t="s">
        <v>80</v>
      </c>
      <c r="F162" s="67"/>
      <c r="G162" s="67"/>
      <c r="H162" s="28"/>
      <c r="I162" s="31">
        <f t="shared" si="1"/>
        <v>0</v>
      </c>
      <c r="J162" s="64"/>
      <c r="K162" s="59"/>
      <c r="L162" s="37">
        <f t="shared" si="9"/>
        <v>0</v>
      </c>
      <c r="M162" s="37">
        <f t="shared" si="10"/>
        <v>0</v>
      </c>
      <c r="N162" s="38">
        <f t="shared" si="11"/>
        <v>0</v>
      </c>
      <c r="O162" s="39">
        <f t="shared" si="5"/>
        <v>0</v>
      </c>
    </row>
    <row r="163" spans="1:15" ht="15.75" customHeight="1" x14ac:dyDescent="0.3">
      <c r="A163" s="50"/>
      <c r="B163" s="50"/>
      <c r="C163" s="50"/>
      <c r="D163" s="50"/>
      <c r="E163" s="46"/>
      <c r="F163" s="47"/>
      <c r="G163" s="48"/>
      <c r="H163" s="45"/>
      <c r="I163" s="31">
        <f t="shared" si="1"/>
        <v>0</v>
      </c>
      <c r="J163" s="64"/>
      <c r="K163" s="59"/>
      <c r="L163" s="37">
        <f t="shared" si="9"/>
        <v>0</v>
      </c>
      <c r="M163" s="37">
        <f t="shared" si="10"/>
        <v>0</v>
      </c>
      <c r="N163" s="38">
        <f t="shared" si="11"/>
        <v>0</v>
      </c>
      <c r="O163" s="39">
        <f t="shared" si="5"/>
        <v>0</v>
      </c>
    </row>
    <row r="164" spans="1:15" ht="15.75" customHeight="1" x14ac:dyDescent="0.3">
      <c r="A164" s="50"/>
      <c r="B164" s="50"/>
      <c r="C164" s="50"/>
      <c r="D164" s="50"/>
      <c r="E164" s="56"/>
      <c r="F164" s="47"/>
      <c r="G164" s="48"/>
      <c r="H164" s="45"/>
      <c r="I164" s="31">
        <f t="shared" si="1"/>
        <v>0</v>
      </c>
      <c r="J164" s="64"/>
      <c r="K164" s="59"/>
      <c r="L164" s="37">
        <f t="shared" si="9"/>
        <v>0</v>
      </c>
      <c r="M164" s="37">
        <f t="shared" si="10"/>
        <v>0</v>
      </c>
      <c r="N164" s="38">
        <f t="shared" si="11"/>
        <v>0</v>
      </c>
      <c r="O164" s="39">
        <f t="shared" si="5"/>
        <v>0</v>
      </c>
    </row>
    <row r="165" spans="1:15" ht="15.75" customHeight="1" x14ac:dyDescent="0.3">
      <c r="A165" s="50"/>
      <c r="B165" s="50"/>
      <c r="C165" s="50"/>
      <c r="D165" s="50"/>
      <c r="E165" s="46"/>
      <c r="F165" s="47"/>
      <c r="G165" s="48"/>
      <c r="H165" s="45"/>
      <c r="I165" s="31">
        <f t="shared" si="1"/>
        <v>0</v>
      </c>
      <c r="J165" s="64"/>
      <c r="K165" s="59"/>
      <c r="L165" s="37">
        <f t="shared" si="9"/>
        <v>0</v>
      </c>
      <c r="M165" s="37">
        <f t="shared" si="10"/>
        <v>0</v>
      </c>
      <c r="N165" s="38">
        <f t="shared" si="11"/>
        <v>0</v>
      </c>
      <c r="O165" s="39">
        <f t="shared" si="5"/>
        <v>0</v>
      </c>
    </row>
    <row r="166" spans="1:15" ht="15.75" customHeight="1" x14ac:dyDescent="0.3">
      <c r="A166" s="50"/>
      <c r="B166" s="50"/>
      <c r="C166" s="50"/>
      <c r="D166" s="50"/>
      <c r="E166" s="46"/>
      <c r="F166" s="48"/>
      <c r="G166" s="48"/>
      <c r="H166" s="59"/>
      <c r="I166" s="31">
        <f t="shared" si="1"/>
        <v>0</v>
      </c>
      <c r="J166" s="68"/>
      <c r="K166" s="40"/>
      <c r="L166" s="69">
        <f t="shared" si="9"/>
        <v>0</v>
      </c>
      <c r="M166" s="69">
        <f t="shared" si="10"/>
        <v>0</v>
      </c>
      <c r="N166" s="70">
        <f t="shared" si="11"/>
        <v>0</v>
      </c>
      <c r="O166" s="39">
        <f t="shared" si="5"/>
        <v>0</v>
      </c>
    </row>
    <row r="167" spans="1:15" ht="15.75" customHeight="1" x14ac:dyDescent="0.3">
      <c r="A167" s="50"/>
      <c r="B167" s="50"/>
      <c r="C167" s="50"/>
      <c r="D167" s="50"/>
      <c r="E167" s="46"/>
      <c r="F167" s="48"/>
      <c r="G167" s="48"/>
      <c r="H167" s="59"/>
      <c r="I167" s="31">
        <f t="shared" si="1"/>
        <v>0</v>
      </c>
      <c r="J167" s="68"/>
      <c r="K167" s="40"/>
      <c r="L167" s="69">
        <f t="shared" si="9"/>
        <v>0</v>
      </c>
      <c r="M167" s="69">
        <f t="shared" si="10"/>
        <v>0</v>
      </c>
      <c r="N167" s="70">
        <f t="shared" si="11"/>
        <v>0</v>
      </c>
      <c r="O167" s="39">
        <f t="shared" si="5"/>
        <v>0</v>
      </c>
    </row>
    <row r="168" spans="1:15" ht="15.75" customHeight="1" x14ac:dyDescent="0.3">
      <c r="A168" s="50"/>
      <c r="B168" s="50"/>
      <c r="C168" s="50"/>
      <c r="D168" s="50"/>
      <c r="E168" s="26" t="s">
        <v>81</v>
      </c>
      <c r="F168" s="67"/>
      <c r="G168" s="67"/>
      <c r="H168" s="28"/>
      <c r="I168" s="31">
        <f t="shared" si="1"/>
        <v>0</v>
      </c>
      <c r="J168" s="68"/>
      <c r="K168" s="40"/>
      <c r="L168" s="69">
        <f t="shared" si="9"/>
        <v>0</v>
      </c>
      <c r="M168" s="69">
        <f t="shared" si="10"/>
        <v>0</v>
      </c>
      <c r="N168" s="70">
        <f t="shared" si="11"/>
        <v>0</v>
      </c>
      <c r="O168" s="39">
        <f t="shared" si="5"/>
        <v>0</v>
      </c>
    </row>
    <row r="169" spans="1:15" ht="15.75" customHeight="1" x14ac:dyDescent="0.3">
      <c r="A169" s="50"/>
      <c r="B169" s="50"/>
      <c r="C169" s="50"/>
      <c r="D169" s="50"/>
      <c r="E169" s="46"/>
      <c r="F169" s="48"/>
      <c r="G169" s="48"/>
      <c r="H169" s="59"/>
      <c r="I169" s="31">
        <f t="shared" si="1"/>
        <v>0</v>
      </c>
      <c r="J169" s="68"/>
      <c r="K169" s="40"/>
      <c r="L169" s="69">
        <f t="shared" si="9"/>
        <v>0</v>
      </c>
      <c r="M169" s="69">
        <f t="shared" si="10"/>
        <v>0</v>
      </c>
      <c r="N169" s="70">
        <f t="shared" si="11"/>
        <v>0</v>
      </c>
      <c r="O169" s="39">
        <f t="shared" si="5"/>
        <v>0</v>
      </c>
    </row>
    <row r="170" spans="1:15" ht="15.75" customHeight="1" x14ac:dyDescent="0.3">
      <c r="A170" s="50"/>
      <c r="B170" s="50"/>
      <c r="C170" s="50"/>
      <c r="D170" s="50"/>
      <c r="E170" s="56"/>
      <c r="F170" s="71"/>
      <c r="G170" s="71"/>
      <c r="H170" s="59"/>
      <c r="I170" s="31">
        <f t="shared" si="1"/>
        <v>0</v>
      </c>
      <c r="J170" s="68"/>
      <c r="K170" s="40"/>
      <c r="L170" s="69">
        <f t="shared" si="9"/>
        <v>0</v>
      </c>
      <c r="M170" s="69">
        <f t="shared" si="10"/>
        <v>0</v>
      </c>
      <c r="N170" s="70">
        <f t="shared" si="11"/>
        <v>0</v>
      </c>
      <c r="O170" s="39">
        <f t="shared" si="5"/>
        <v>0</v>
      </c>
    </row>
    <row r="171" spans="1:15" ht="15.75" customHeight="1" x14ac:dyDescent="0.3">
      <c r="A171" s="50"/>
      <c r="B171" s="50"/>
      <c r="C171" s="50"/>
      <c r="D171" s="50"/>
      <c r="E171" s="46"/>
      <c r="F171" s="71"/>
      <c r="G171" s="71"/>
      <c r="H171" s="59"/>
      <c r="I171" s="31">
        <f t="shared" si="1"/>
        <v>0</v>
      </c>
      <c r="J171" s="68"/>
      <c r="K171" s="40"/>
      <c r="L171" s="69">
        <f t="shared" si="9"/>
        <v>0</v>
      </c>
      <c r="M171" s="69">
        <f t="shared" si="10"/>
        <v>0</v>
      </c>
      <c r="N171" s="70">
        <f t="shared" si="11"/>
        <v>0</v>
      </c>
      <c r="O171" s="39">
        <f t="shared" si="5"/>
        <v>0</v>
      </c>
    </row>
    <row r="172" spans="1:15" ht="15.75" customHeight="1" x14ac:dyDescent="0.3">
      <c r="A172" s="50"/>
      <c r="B172" s="50"/>
      <c r="C172" s="50"/>
      <c r="D172" s="50"/>
      <c r="E172" s="46"/>
      <c r="F172" s="71"/>
      <c r="G172" s="71"/>
      <c r="H172" s="59"/>
      <c r="I172" s="31">
        <f t="shared" si="1"/>
        <v>0</v>
      </c>
      <c r="J172" s="68"/>
      <c r="K172" s="40"/>
      <c r="L172" s="69">
        <f t="shared" si="9"/>
        <v>0</v>
      </c>
      <c r="M172" s="69">
        <f t="shared" si="10"/>
        <v>0</v>
      </c>
      <c r="N172" s="70">
        <f t="shared" si="11"/>
        <v>0</v>
      </c>
      <c r="O172" s="39">
        <f t="shared" si="5"/>
        <v>0</v>
      </c>
    </row>
    <row r="173" spans="1:15" ht="15.75" customHeight="1" x14ac:dyDescent="0.3">
      <c r="A173" s="50"/>
      <c r="B173" s="50"/>
      <c r="C173" s="50"/>
      <c r="D173" s="50"/>
      <c r="E173" s="46"/>
      <c r="F173" s="68"/>
      <c r="G173" s="68"/>
      <c r="H173" s="72"/>
      <c r="I173" s="31">
        <f t="shared" si="1"/>
        <v>0</v>
      </c>
      <c r="J173" s="68"/>
      <c r="K173" s="40"/>
      <c r="L173" s="69">
        <f t="shared" si="9"/>
        <v>0</v>
      </c>
      <c r="M173" s="69">
        <f t="shared" si="10"/>
        <v>0</v>
      </c>
      <c r="N173" s="70">
        <f t="shared" si="11"/>
        <v>0</v>
      </c>
      <c r="O173" s="39">
        <f t="shared" si="5"/>
        <v>0</v>
      </c>
    </row>
    <row r="174" spans="1:15" ht="15.75" customHeight="1" x14ac:dyDescent="0.3">
      <c r="A174" s="50"/>
      <c r="B174" s="50"/>
      <c r="C174" s="50"/>
      <c r="D174" s="50"/>
      <c r="E174" s="46"/>
      <c r="F174" s="68"/>
      <c r="G174" s="68"/>
      <c r="H174" s="72"/>
      <c r="I174" s="31">
        <f t="shared" si="1"/>
        <v>0</v>
      </c>
      <c r="J174" s="68"/>
      <c r="K174" s="40"/>
      <c r="L174" s="69">
        <f t="shared" si="9"/>
        <v>0</v>
      </c>
      <c r="M174" s="69">
        <f t="shared" si="10"/>
        <v>0</v>
      </c>
      <c r="N174" s="70">
        <f t="shared" si="11"/>
        <v>0</v>
      </c>
      <c r="O174" s="39">
        <f t="shared" si="5"/>
        <v>0</v>
      </c>
    </row>
    <row r="175" spans="1:15" ht="15.75" customHeight="1" x14ac:dyDescent="0.3">
      <c r="A175" s="50"/>
      <c r="B175" s="50"/>
      <c r="C175" s="50"/>
      <c r="D175" s="50"/>
      <c r="E175" s="56"/>
      <c r="F175" s="68"/>
      <c r="G175" s="68"/>
      <c r="H175" s="72"/>
      <c r="I175" s="31">
        <f t="shared" si="1"/>
        <v>0</v>
      </c>
      <c r="J175" s="68"/>
      <c r="K175" s="40"/>
      <c r="L175" s="69">
        <f t="shared" si="9"/>
        <v>0</v>
      </c>
      <c r="M175" s="69">
        <f t="shared" si="10"/>
        <v>0</v>
      </c>
      <c r="N175" s="70">
        <f t="shared" si="11"/>
        <v>0</v>
      </c>
      <c r="O175" s="39">
        <f t="shared" si="5"/>
        <v>0</v>
      </c>
    </row>
    <row r="176" spans="1:15" ht="15.75" customHeight="1" x14ac:dyDescent="0.3">
      <c r="A176" s="50"/>
      <c r="B176" s="50"/>
      <c r="C176" s="50"/>
      <c r="D176" s="50"/>
      <c r="E176" s="46"/>
      <c r="F176" s="68"/>
      <c r="G176" s="68"/>
      <c r="H176" s="72"/>
      <c r="I176" s="31">
        <f t="shared" si="1"/>
        <v>0</v>
      </c>
      <c r="J176" s="68"/>
      <c r="K176" s="40"/>
      <c r="L176" s="69">
        <f t="shared" si="9"/>
        <v>0</v>
      </c>
      <c r="M176" s="69">
        <f t="shared" si="10"/>
        <v>0</v>
      </c>
      <c r="N176" s="70">
        <f t="shared" si="11"/>
        <v>0</v>
      </c>
      <c r="O176" s="39">
        <f t="shared" si="5"/>
        <v>0</v>
      </c>
    </row>
    <row r="177" spans="1:15" ht="15.75" customHeight="1" x14ac:dyDescent="0.3">
      <c r="A177" s="50"/>
      <c r="B177" s="50"/>
      <c r="C177" s="50"/>
      <c r="D177" s="50"/>
      <c r="E177" s="46"/>
      <c r="F177" s="68"/>
      <c r="G177" s="68"/>
      <c r="H177" s="72"/>
      <c r="I177" s="31">
        <f t="shared" si="1"/>
        <v>0</v>
      </c>
      <c r="J177" s="68"/>
      <c r="K177" s="40"/>
      <c r="L177" s="69">
        <f t="shared" si="9"/>
        <v>0</v>
      </c>
      <c r="M177" s="69">
        <f t="shared" si="10"/>
        <v>0</v>
      </c>
      <c r="N177" s="70">
        <f t="shared" si="11"/>
        <v>0</v>
      </c>
      <c r="O177" s="39">
        <f t="shared" si="5"/>
        <v>0</v>
      </c>
    </row>
    <row r="178" spans="1:15" ht="15.75" customHeight="1" x14ac:dyDescent="0.3">
      <c r="A178" s="50"/>
      <c r="B178" s="50"/>
      <c r="C178" s="50"/>
      <c r="D178" s="50"/>
      <c r="E178" s="46"/>
      <c r="F178" s="68"/>
      <c r="G178" s="68"/>
      <c r="H178" s="72"/>
      <c r="I178" s="31">
        <f t="shared" si="1"/>
        <v>0</v>
      </c>
      <c r="J178" s="68"/>
      <c r="K178" s="40"/>
      <c r="L178" s="69">
        <f t="shared" si="9"/>
        <v>0</v>
      </c>
      <c r="M178" s="69">
        <f t="shared" si="10"/>
        <v>0</v>
      </c>
      <c r="N178" s="70">
        <f t="shared" si="11"/>
        <v>0</v>
      </c>
      <c r="O178" s="39">
        <f t="shared" si="5"/>
        <v>0</v>
      </c>
    </row>
    <row r="179" spans="1:15" ht="15.75" customHeight="1" x14ac:dyDescent="0.3">
      <c r="A179" s="50"/>
      <c r="B179" s="50"/>
      <c r="C179" s="50"/>
      <c r="D179" s="50"/>
      <c r="E179" s="46"/>
      <c r="F179" s="68"/>
      <c r="G179" s="68"/>
      <c r="H179" s="72"/>
      <c r="I179" s="31">
        <f t="shared" si="1"/>
        <v>0</v>
      </c>
      <c r="J179" s="68"/>
      <c r="K179" s="40"/>
      <c r="L179" s="69">
        <f t="shared" si="9"/>
        <v>0</v>
      </c>
      <c r="M179" s="69">
        <f t="shared" si="10"/>
        <v>0</v>
      </c>
      <c r="N179" s="70">
        <f t="shared" si="11"/>
        <v>0</v>
      </c>
      <c r="O179" s="39">
        <f t="shared" si="5"/>
        <v>0</v>
      </c>
    </row>
    <row r="180" spans="1:15" ht="15.75" customHeight="1" x14ac:dyDescent="0.3">
      <c r="A180" s="50"/>
      <c r="B180" s="50"/>
      <c r="C180" s="50"/>
      <c r="D180" s="50"/>
      <c r="E180" s="56"/>
      <c r="F180" s="68"/>
      <c r="G180" s="68"/>
      <c r="H180" s="72"/>
      <c r="I180" s="31">
        <f t="shared" si="1"/>
        <v>0</v>
      </c>
      <c r="J180" s="68"/>
      <c r="K180" s="40"/>
      <c r="L180" s="69">
        <f t="shared" si="9"/>
        <v>0</v>
      </c>
      <c r="M180" s="69">
        <f t="shared" si="10"/>
        <v>0</v>
      </c>
      <c r="N180" s="70">
        <f t="shared" si="11"/>
        <v>0</v>
      </c>
      <c r="O180" s="39">
        <f t="shared" si="5"/>
        <v>0</v>
      </c>
    </row>
    <row r="181" spans="1:15" ht="15.75" customHeight="1" x14ac:dyDescent="0.3">
      <c r="A181" s="50"/>
      <c r="B181" s="50"/>
      <c r="C181" s="50"/>
      <c r="D181" s="50"/>
      <c r="E181" s="46"/>
      <c r="F181" s="68"/>
      <c r="G181" s="68"/>
      <c r="H181" s="72"/>
      <c r="I181" s="31">
        <f t="shared" si="1"/>
        <v>0</v>
      </c>
      <c r="J181" s="68"/>
      <c r="K181" s="40"/>
      <c r="L181" s="69">
        <f t="shared" si="9"/>
        <v>0</v>
      </c>
      <c r="M181" s="69">
        <f t="shared" si="10"/>
        <v>0</v>
      </c>
      <c r="N181" s="70">
        <f t="shared" si="11"/>
        <v>0</v>
      </c>
      <c r="O181" s="39">
        <f t="shared" si="5"/>
        <v>0</v>
      </c>
    </row>
    <row r="182" spans="1:15" ht="15.75" customHeight="1" x14ac:dyDescent="0.3">
      <c r="A182" s="50"/>
      <c r="B182" s="50"/>
      <c r="C182" s="50"/>
      <c r="D182" s="50"/>
      <c r="E182" s="46"/>
      <c r="F182" s="68"/>
      <c r="G182" s="68"/>
      <c r="H182" s="72"/>
      <c r="I182" s="31">
        <f t="shared" si="1"/>
        <v>0</v>
      </c>
      <c r="J182" s="68"/>
      <c r="K182" s="40"/>
      <c r="L182" s="69">
        <f t="shared" si="9"/>
        <v>0</v>
      </c>
      <c r="M182" s="69">
        <f t="shared" si="10"/>
        <v>0</v>
      </c>
      <c r="N182" s="70">
        <f t="shared" si="11"/>
        <v>0</v>
      </c>
      <c r="O182" s="39">
        <f t="shared" si="5"/>
        <v>0</v>
      </c>
    </row>
    <row r="183" spans="1:15" ht="15.75" customHeight="1" x14ac:dyDescent="0.3">
      <c r="A183" s="50"/>
      <c r="B183" s="50"/>
      <c r="C183" s="50"/>
      <c r="D183" s="50"/>
      <c r="E183" s="46"/>
      <c r="F183" s="68"/>
      <c r="G183" s="68"/>
      <c r="H183" s="72"/>
      <c r="I183" s="31">
        <f t="shared" si="1"/>
        <v>0</v>
      </c>
      <c r="J183" s="68"/>
      <c r="K183" s="40"/>
      <c r="L183" s="69">
        <f t="shared" si="9"/>
        <v>0</v>
      </c>
      <c r="M183" s="69">
        <f t="shared" si="10"/>
        <v>0</v>
      </c>
      <c r="N183" s="70">
        <f t="shared" si="11"/>
        <v>0</v>
      </c>
      <c r="O183" s="39">
        <f t="shared" si="5"/>
        <v>0</v>
      </c>
    </row>
    <row r="184" spans="1:15" ht="15.75" customHeight="1" x14ac:dyDescent="0.3">
      <c r="A184" s="50"/>
      <c r="B184" s="50"/>
      <c r="C184" s="50"/>
      <c r="D184" s="50"/>
      <c r="E184" s="46"/>
      <c r="F184" s="68"/>
      <c r="G184" s="68"/>
      <c r="H184" s="72"/>
      <c r="I184" s="31">
        <f t="shared" si="1"/>
        <v>0</v>
      </c>
      <c r="J184" s="68"/>
      <c r="K184" s="40"/>
      <c r="L184" s="69">
        <f t="shared" si="9"/>
        <v>0</v>
      </c>
      <c r="M184" s="69">
        <f t="shared" si="10"/>
        <v>0</v>
      </c>
      <c r="N184" s="70">
        <f t="shared" si="11"/>
        <v>0</v>
      </c>
      <c r="O184" s="39">
        <f t="shared" si="5"/>
        <v>0</v>
      </c>
    </row>
    <row r="185" spans="1:15" ht="15.75" customHeight="1" x14ac:dyDescent="0.3">
      <c r="A185" s="50"/>
      <c r="B185" s="50"/>
      <c r="C185" s="50"/>
      <c r="D185" s="50"/>
      <c r="E185" s="56"/>
      <c r="F185" s="68"/>
      <c r="G185" s="68"/>
      <c r="H185" s="72"/>
      <c r="I185" s="31">
        <f t="shared" si="1"/>
        <v>0</v>
      </c>
      <c r="J185" s="68"/>
      <c r="K185" s="40"/>
      <c r="L185" s="69">
        <f t="shared" si="9"/>
        <v>0</v>
      </c>
      <c r="M185" s="69">
        <f t="shared" si="10"/>
        <v>0</v>
      </c>
      <c r="N185" s="70">
        <f t="shared" si="11"/>
        <v>0</v>
      </c>
      <c r="O185" s="39">
        <f t="shared" si="5"/>
        <v>0</v>
      </c>
    </row>
    <row r="186" spans="1:15" ht="15.75" customHeight="1" x14ac:dyDescent="0.3">
      <c r="A186" s="50"/>
      <c r="B186" s="50"/>
      <c r="C186" s="50"/>
      <c r="D186" s="50"/>
      <c r="E186" s="46"/>
      <c r="F186" s="68"/>
      <c r="G186" s="68"/>
      <c r="H186" s="72"/>
      <c r="I186" s="31">
        <f t="shared" si="1"/>
        <v>0</v>
      </c>
      <c r="J186" s="68"/>
      <c r="K186" s="40"/>
      <c r="L186" s="69">
        <f t="shared" si="9"/>
        <v>0</v>
      </c>
      <c r="M186" s="69">
        <f t="shared" si="10"/>
        <v>0</v>
      </c>
      <c r="N186" s="70">
        <f t="shared" si="11"/>
        <v>0</v>
      </c>
      <c r="O186" s="39">
        <f t="shared" si="5"/>
        <v>0</v>
      </c>
    </row>
    <row r="187" spans="1:15" ht="15.75" customHeight="1" x14ac:dyDescent="0.3">
      <c r="A187" s="50"/>
      <c r="B187" s="50"/>
      <c r="C187" s="50"/>
      <c r="D187" s="50"/>
      <c r="E187" s="46"/>
      <c r="F187" s="68"/>
      <c r="G187" s="68"/>
      <c r="H187" s="72"/>
      <c r="I187" s="31">
        <f t="shared" si="1"/>
        <v>0</v>
      </c>
      <c r="J187" s="68"/>
      <c r="K187" s="40"/>
      <c r="L187" s="69">
        <f t="shared" si="9"/>
        <v>0</v>
      </c>
      <c r="M187" s="69">
        <f t="shared" si="10"/>
        <v>0</v>
      </c>
      <c r="N187" s="70">
        <f t="shared" si="11"/>
        <v>0</v>
      </c>
      <c r="O187" s="39">
        <f t="shared" si="5"/>
        <v>0</v>
      </c>
    </row>
    <row r="188" spans="1:15" ht="15.75" customHeight="1" x14ac:dyDescent="0.3">
      <c r="A188" s="50"/>
      <c r="B188" s="50"/>
      <c r="C188" s="50"/>
      <c r="D188" s="50"/>
      <c r="E188" s="46"/>
      <c r="F188" s="47"/>
      <c r="G188" s="48"/>
      <c r="H188" s="45"/>
      <c r="I188" s="31">
        <f t="shared" si="1"/>
        <v>0</v>
      </c>
      <c r="J188" s="68"/>
      <c r="K188" s="40"/>
      <c r="L188" s="69">
        <f t="shared" si="9"/>
        <v>0</v>
      </c>
      <c r="M188" s="69">
        <f t="shared" si="10"/>
        <v>0</v>
      </c>
      <c r="N188" s="70">
        <f t="shared" si="11"/>
        <v>0</v>
      </c>
      <c r="O188" s="39">
        <f t="shared" si="5"/>
        <v>0</v>
      </c>
    </row>
    <row r="189" spans="1:15" ht="15.75" customHeight="1" x14ac:dyDescent="0.3">
      <c r="A189" s="50"/>
      <c r="B189" s="50"/>
      <c r="C189" s="50"/>
      <c r="D189" s="50"/>
      <c r="E189" s="46"/>
      <c r="F189" s="47"/>
      <c r="G189" s="48"/>
      <c r="H189" s="45"/>
      <c r="I189" s="31">
        <f t="shared" si="1"/>
        <v>0</v>
      </c>
      <c r="J189" s="68"/>
      <c r="K189" s="40"/>
      <c r="L189" s="69">
        <f t="shared" si="9"/>
        <v>0</v>
      </c>
      <c r="M189" s="69">
        <f t="shared" si="10"/>
        <v>0</v>
      </c>
      <c r="N189" s="70">
        <f t="shared" si="11"/>
        <v>0</v>
      </c>
      <c r="O189" s="39">
        <f t="shared" si="5"/>
        <v>0</v>
      </c>
    </row>
    <row r="190" spans="1:15" ht="15.75" customHeight="1" x14ac:dyDescent="0.3">
      <c r="A190" s="50"/>
      <c r="B190" s="50"/>
      <c r="C190" s="50"/>
      <c r="D190" s="50"/>
      <c r="E190" s="56"/>
      <c r="F190" s="47"/>
      <c r="G190" s="48"/>
      <c r="H190" s="45"/>
      <c r="I190" s="31">
        <f t="shared" si="1"/>
        <v>0</v>
      </c>
      <c r="J190" s="68"/>
      <c r="K190" s="40"/>
      <c r="L190" s="69">
        <f t="shared" si="9"/>
        <v>0</v>
      </c>
      <c r="M190" s="69">
        <f t="shared" si="10"/>
        <v>0</v>
      </c>
      <c r="N190" s="70">
        <f t="shared" si="11"/>
        <v>0</v>
      </c>
      <c r="O190" s="39">
        <f t="shared" si="5"/>
        <v>0</v>
      </c>
    </row>
    <row r="191" spans="1:15" ht="15.75" customHeight="1" x14ac:dyDescent="0.3">
      <c r="A191" s="50"/>
      <c r="B191" s="50"/>
      <c r="C191" s="50"/>
      <c r="D191" s="50"/>
      <c r="E191" s="46"/>
      <c r="F191" s="47"/>
      <c r="G191" s="48"/>
      <c r="H191" s="45"/>
      <c r="I191" s="31">
        <f t="shared" si="1"/>
        <v>0</v>
      </c>
      <c r="J191" s="68"/>
      <c r="K191" s="40"/>
      <c r="L191" s="69">
        <f t="shared" si="9"/>
        <v>0</v>
      </c>
      <c r="M191" s="69">
        <f t="shared" si="10"/>
        <v>0</v>
      </c>
      <c r="N191" s="70">
        <f t="shared" si="11"/>
        <v>0</v>
      </c>
      <c r="O191" s="39">
        <f t="shared" si="5"/>
        <v>0</v>
      </c>
    </row>
    <row r="192" spans="1:15" ht="15.75" customHeight="1" x14ac:dyDescent="0.3">
      <c r="A192" s="50"/>
      <c r="B192" s="50"/>
      <c r="C192" s="50"/>
      <c r="D192" s="50"/>
      <c r="E192" s="46"/>
      <c r="F192" s="47"/>
      <c r="G192" s="48"/>
      <c r="H192" s="45"/>
      <c r="I192" s="31">
        <f t="shared" si="1"/>
        <v>0</v>
      </c>
      <c r="J192" s="68"/>
      <c r="K192" s="40"/>
      <c r="L192" s="69">
        <f t="shared" si="9"/>
        <v>0</v>
      </c>
      <c r="M192" s="69">
        <f t="shared" si="10"/>
        <v>0</v>
      </c>
      <c r="N192" s="70">
        <f t="shared" si="11"/>
        <v>0</v>
      </c>
      <c r="O192" s="39">
        <f t="shared" si="5"/>
        <v>0</v>
      </c>
    </row>
    <row r="193" spans="1:15" ht="15.75" customHeight="1" x14ac:dyDescent="0.3">
      <c r="A193" s="50"/>
      <c r="B193" s="50"/>
      <c r="C193" s="50"/>
      <c r="D193" s="50"/>
      <c r="E193" s="46"/>
      <c r="F193" s="47"/>
      <c r="G193" s="48"/>
      <c r="H193" s="45"/>
      <c r="I193" s="31">
        <f t="shared" si="1"/>
        <v>0</v>
      </c>
      <c r="J193" s="68"/>
      <c r="K193" s="40"/>
      <c r="L193" s="69">
        <f t="shared" si="9"/>
        <v>0</v>
      </c>
      <c r="M193" s="69">
        <f t="shared" si="10"/>
        <v>0</v>
      </c>
      <c r="N193" s="70">
        <f t="shared" si="11"/>
        <v>0</v>
      </c>
      <c r="O193" s="39">
        <f t="shared" si="5"/>
        <v>0</v>
      </c>
    </row>
    <row r="194" spans="1:15" ht="15.75" customHeight="1" x14ac:dyDescent="0.3">
      <c r="A194" s="50"/>
      <c r="B194" s="50"/>
      <c r="C194" s="50"/>
      <c r="D194" s="50"/>
      <c r="E194" s="46"/>
      <c r="F194" s="47"/>
      <c r="G194" s="48"/>
      <c r="H194" s="45"/>
      <c r="I194" s="31">
        <f t="shared" si="1"/>
        <v>0</v>
      </c>
      <c r="J194" s="68"/>
      <c r="K194" s="40"/>
      <c r="L194" s="69">
        <f t="shared" si="9"/>
        <v>0</v>
      </c>
      <c r="M194" s="69">
        <f t="shared" si="10"/>
        <v>0</v>
      </c>
      <c r="N194" s="70">
        <f t="shared" si="11"/>
        <v>0</v>
      </c>
      <c r="O194" s="39">
        <f t="shared" si="5"/>
        <v>0</v>
      </c>
    </row>
    <row r="195" spans="1:15" ht="15.75" customHeight="1" x14ac:dyDescent="0.3">
      <c r="A195" s="50"/>
      <c r="B195" s="50"/>
      <c r="C195" s="50"/>
      <c r="D195" s="50"/>
      <c r="E195" s="56"/>
      <c r="F195" s="47"/>
      <c r="G195" s="48"/>
      <c r="H195" s="45"/>
      <c r="I195" s="31">
        <f t="shared" si="1"/>
        <v>0</v>
      </c>
      <c r="J195" s="68"/>
      <c r="K195" s="40"/>
      <c r="L195" s="69">
        <f t="shared" si="9"/>
        <v>0</v>
      </c>
      <c r="M195" s="69">
        <f t="shared" si="10"/>
        <v>0</v>
      </c>
      <c r="N195" s="70">
        <f t="shared" si="11"/>
        <v>0</v>
      </c>
      <c r="O195" s="39">
        <f t="shared" si="5"/>
        <v>0</v>
      </c>
    </row>
    <row r="196" spans="1:15" ht="15.75" customHeight="1" x14ac:dyDescent="0.3">
      <c r="A196" s="50"/>
      <c r="B196" s="50"/>
      <c r="C196" s="50"/>
      <c r="D196" s="50"/>
      <c r="E196" s="46"/>
      <c r="F196" s="47"/>
      <c r="G196" s="48"/>
      <c r="H196" s="45"/>
      <c r="I196" s="31">
        <f t="shared" si="1"/>
        <v>0</v>
      </c>
      <c r="J196" s="68"/>
      <c r="K196" s="40"/>
      <c r="L196" s="69">
        <f t="shared" si="9"/>
        <v>0</v>
      </c>
      <c r="M196" s="69">
        <f t="shared" si="10"/>
        <v>0</v>
      </c>
      <c r="N196" s="70">
        <f t="shared" si="11"/>
        <v>0</v>
      </c>
      <c r="O196" s="39">
        <f t="shared" si="5"/>
        <v>0</v>
      </c>
    </row>
    <row r="197" spans="1:15" ht="15.75" customHeight="1" x14ac:dyDescent="0.3">
      <c r="A197" s="50"/>
      <c r="B197" s="50"/>
      <c r="C197" s="50"/>
      <c r="D197" s="50"/>
      <c r="E197" s="46"/>
      <c r="F197" s="47"/>
      <c r="G197" s="48"/>
      <c r="H197" s="45"/>
      <c r="I197" s="31">
        <f t="shared" si="1"/>
        <v>0</v>
      </c>
      <c r="J197" s="68"/>
      <c r="K197" s="40"/>
      <c r="L197" s="69">
        <f t="shared" si="9"/>
        <v>0</v>
      </c>
      <c r="M197" s="69">
        <f t="shared" si="10"/>
        <v>0</v>
      </c>
      <c r="N197" s="70">
        <f t="shared" si="11"/>
        <v>0</v>
      </c>
      <c r="O197" s="39">
        <f t="shared" si="5"/>
        <v>0</v>
      </c>
    </row>
    <row r="198" spans="1:15" ht="15.75" customHeight="1" x14ac:dyDescent="0.3">
      <c r="A198" s="50"/>
      <c r="B198" s="50"/>
      <c r="C198" s="50"/>
      <c r="D198" s="50"/>
      <c r="E198" s="46"/>
      <c r="F198" s="68"/>
      <c r="G198" s="68"/>
      <c r="H198" s="72"/>
      <c r="I198" s="31">
        <f t="shared" si="1"/>
        <v>0</v>
      </c>
      <c r="J198" s="68"/>
      <c r="K198" s="40"/>
      <c r="L198" s="69">
        <f t="shared" si="9"/>
        <v>0</v>
      </c>
      <c r="M198" s="69">
        <f t="shared" si="10"/>
        <v>0</v>
      </c>
      <c r="N198" s="70">
        <f t="shared" si="11"/>
        <v>0</v>
      </c>
      <c r="O198" s="39">
        <f t="shared" si="5"/>
        <v>0</v>
      </c>
    </row>
    <row r="199" spans="1:15" ht="15.75" customHeight="1" x14ac:dyDescent="0.3">
      <c r="A199" s="50"/>
      <c r="B199" s="50"/>
      <c r="C199" s="50"/>
      <c r="D199" s="50"/>
      <c r="E199" s="46"/>
      <c r="F199" s="68"/>
      <c r="G199" s="68"/>
      <c r="H199" s="72"/>
      <c r="I199" s="31">
        <f t="shared" si="1"/>
        <v>0</v>
      </c>
      <c r="J199" s="68"/>
      <c r="K199" s="40"/>
      <c r="L199" s="69">
        <f t="shared" si="9"/>
        <v>0</v>
      </c>
      <c r="M199" s="69">
        <f t="shared" si="10"/>
        <v>0</v>
      </c>
      <c r="N199" s="70">
        <f t="shared" si="11"/>
        <v>0</v>
      </c>
      <c r="O199" s="39">
        <f t="shared" si="5"/>
        <v>0</v>
      </c>
    </row>
    <row r="200" spans="1:15" ht="15.75" customHeight="1" x14ac:dyDescent="0.3">
      <c r="A200" s="50"/>
      <c r="B200" s="50"/>
      <c r="C200" s="50"/>
      <c r="D200" s="50"/>
      <c r="E200" s="56"/>
      <c r="F200" s="68"/>
      <c r="G200" s="68"/>
      <c r="H200" s="72"/>
      <c r="I200" s="31">
        <f t="shared" si="1"/>
        <v>0</v>
      </c>
      <c r="J200" s="68"/>
      <c r="K200" s="40"/>
      <c r="L200" s="69">
        <f t="shared" si="9"/>
        <v>0</v>
      </c>
      <c r="M200" s="69">
        <f t="shared" si="10"/>
        <v>0</v>
      </c>
      <c r="N200" s="70">
        <f t="shared" si="11"/>
        <v>0</v>
      </c>
      <c r="O200" s="39">
        <f t="shared" si="5"/>
        <v>0</v>
      </c>
    </row>
    <row r="201" spans="1:15" ht="15.75" customHeight="1" x14ac:dyDescent="0.3"/>
    <row r="202" spans="1:15" ht="15.75" customHeight="1" x14ac:dyDescent="0.3"/>
    <row r="203" spans="1:15" ht="15.75" customHeight="1" x14ac:dyDescent="0.3"/>
    <row r="204" spans="1:15" ht="15.75" customHeight="1" x14ac:dyDescent="0.3"/>
    <row r="205" spans="1:15" ht="15.75" customHeight="1" x14ac:dyDescent="0.3"/>
    <row r="206" spans="1:15" ht="15.75" customHeight="1" x14ac:dyDescent="0.3"/>
    <row r="207" spans="1:15" ht="15.75" customHeight="1" x14ac:dyDescent="0.3"/>
    <row r="208" spans="1:15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mergeCells count="13">
    <mergeCell ref="J6:N6"/>
    <mergeCell ref="B1:K1"/>
    <mergeCell ref="L1:O1"/>
    <mergeCell ref="B2:C2"/>
    <mergeCell ref="D2:K2"/>
    <mergeCell ref="L2:M2"/>
    <mergeCell ref="N2:O2"/>
    <mergeCell ref="C3:D3"/>
    <mergeCell ref="E3:G3"/>
    <mergeCell ref="I3:J3"/>
    <mergeCell ref="A4:C4"/>
    <mergeCell ref="E4:H4"/>
    <mergeCell ref="J4:N4"/>
  </mergeCells>
  <conditionalFormatting sqref="A6:A200 C6:C200 D19:D200 B24:B200">
    <cfRule type="containsBlanks" dxfId="14" priority="1">
      <formula>LEN(TRIM(A6))=0</formula>
    </cfRule>
  </conditionalFormatting>
  <conditionalFormatting sqref="D6:D23">
    <cfRule type="cellIs" dxfId="13" priority="5" operator="equal">
      <formula>0</formula>
    </cfRule>
  </conditionalFormatting>
  <conditionalFormatting sqref="I6:I200">
    <cfRule type="cellIs" dxfId="12" priority="4" operator="equal">
      <formula>0</formula>
    </cfRule>
  </conditionalFormatting>
  <conditionalFormatting sqref="L8:N200">
    <cfRule type="cellIs" dxfId="11" priority="3" operator="equal">
      <formula>0</formula>
    </cfRule>
  </conditionalFormatting>
  <conditionalFormatting sqref="O7:O200">
    <cfRule type="cellIs" dxfId="10" priority="2" operator="equal">
      <formula>0</formula>
    </cfRule>
  </conditionalFormatting>
  <dataValidations count="4">
    <dataValidation type="list" allowBlank="1" showInputMessage="1" prompt="คลิกและป้อนค่าจาก รายการจากรายการข้อความ" sqref="A3" xr:uid="{00000000-0002-0000-2700-000000000000}">
      <formula1>"ประเภทผ่าตัด,Minor,Major,Complex,Advance Surgery"</formula1>
    </dataValidation>
    <dataValidation type="decimal" operator="greaterThanOrEqual" allowBlank="1" showDropDown="1" showInputMessage="1" showErrorMessage="1" prompt="ป้อนตัวเลข มากกว่าหรือเท่ากับ 0" sqref="F6:F200 H6:H200 K7:K200" xr:uid="{00000000-0002-0000-2700-000001000000}">
      <formula1>0</formula1>
    </dataValidation>
    <dataValidation type="decimal" allowBlank="1" showDropDown="1" showInputMessage="1" showErrorMessage="1" prompt="ป้อนตัวเลข ระหว่าง 0 และ 5" sqref="B6:B23" xr:uid="{00000000-0002-0000-2700-000003000000}">
      <formula1>0</formula1>
      <formula2>5</formula2>
    </dataValidation>
    <dataValidation type="list" allowBlank="1" showInputMessage="1" showErrorMessage="1" prompt="เลือก ICD-9-CM" sqref="A1" xr:uid="{00000000-0002-0000-2700-000002000000}">
      <formula1>#REF!</formula1>
    </dataValidation>
  </dataValidations>
  <hyperlinks>
    <hyperlink ref="A30" r:id="rId1" xr:uid="{00000000-0004-0000-2700-000000000000}"/>
    <hyperlink ref="A33" r:id="rId2" xr:uid="{00000000-0004-0000-2700-000001000000}"/>
    <hyperlink ref="A36" r:id="rId3" xr:uid="{00000000-0004-0000-2700-000002000000}"/>
  </hyperlinks>
  <pageMargins left="0.7" right="0.7" top="0.75" bottom="0.75" header="0" footer="0"/>
  <pageSetup orientation="landscape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O1000"/>
  <sheetViews>
    <sheetView workbookViewId="0">
      <pane ySplit="5" topLeftCell="A6" activePane="bottomLeft" state="frozen"/>
      <selection pane="bottomLeft" activeCell="B7" sqref="B7"/>
    </sheetView>
  </sheetViews>
  <sheetFormatPr defaultColWidth="10.09765625" defaultRowHeight="15" customHeight="1" x14ac:dyDescent="0.3"/>
  <cols>
    <col min="1" max="1" width="23.8984375" customWidth="1"/>
    <col min="2" max="2" width="10.8984375" customWidth="1"/>
    <col min="3" max="3" width="8.5" customWidth="1"/>
    <col min="4" max="4" width="11.69921875" customWidth="1"/>
    <col min="5" max="5" width="49.69921875" customWidth="1"/>
    <col min="6" max="6" width="8.296875" customWidth="1"/>
    <col min="7" max="7" width="4.8984375" customWidth="1"/>
    <col min="8" max="8" width="8.09765625" customWidth="1"/>
    <col min="9" max="9" width="9.69921875" customWidth="1"/>
    <col min="10" max="10" width="31" customWidth="1"/>
    <col min="11" max="11" width="14.59765625" customWidth="1"/>
    <col min="12" max="12" width="14.8984375" customWidth="1"/>
    <col min="13" max="13" width="17.8984375" customWidth="1"/>
    <col min="14" max="14" width="20.296875" customWidth="1"/>
    <col min="15" max="15" width="16.5" customWidth="1"/>
  </cols>
  <sheetData>
    <row r="1" spans="1:15" ht="30" x14ac:dyDescent="0.3">
      <c r="A1" s="76" t="s">
        <v>2</v>
      </c>
      <c r="B1" s="181" t="e">
        <f>VLOOKUP($A$1,#REF!,3,0)</f>
        <v>#REF!</v>
      </c>
      <c r="C1" s="180"/>
      <c r="D1" s="180"/>
      <c r="E1" s="180"/>
      <c r="F1" s="180"/>
      <c r="G1" s="180"/>
      <c r="H1" s="180"/>
      <c r="I1" s="180"/>
      <c r="J1" s="180"/>
      <c r="K1" s="180"/>
      <c r="L1" s="182" t="s">
        <v>11</v>
      </c>
      <c r="M1" s="180"/>
      <c r="N1" s="180"/>
      <c r="O1" s="180"/>
    </row>
    <row r="2" spans="1:15" ht="18.75" x14ac:dyDescent="0.3">
      <c r="A2" s="2"/>
      <c r="B2" s="183" t="s">
        <v>12</v>
      </c>
      <c r="C2" s="180"/>
      <c r="D2" s="184"/>
      <c r="E2" s="180"/>
      <c r="F2" s="180"/>
      <c r="G2" s="180"/>
      <c r="H2" s="180"/>
      <c r="I2" s="180"/>
      <c r="J2" s="180"/>
      <c r="K2" s="180"/>
      <c r="L2" s="185" t="s">
        <v>13</v>
      </c>
      <c r="M2" s="180"/>
      <c r="N2" s="186" t="s">
        <v>14</v>
      </c>
      <c r="O2" s="180"/>
    </row>
    <row r="3" spans="1:15" ht="18.75" x14ac:dyDescent="0.3">
      <c r="A3" s="4" t="s">
        <v>82</v>
      </c>
      <c r="B3" s="5">
        <f>IF(A$3="ประเภทผ่าตัด",0,IF(A$3="Minor",30,IF(A$3="Major",60,IF(A$3="Complex",120,360))))</f>
        <v>0</v>
      </c>
      <c r="C3" s="183" t="s">
        <v>15</v>
      </c>
      <c r="D3" s="180"/>
      <c r="E3" s="187" t="s">
        <v>16</v>
      </c>
      <c r="F3" s="180"/>
      <c r="G3" s="180"/>
      <c r="H3" s="6">
        <f>SUM($D$4,$I$4,$O$4)</f>
        <v>1188.82</v>
      </c>
      <c r="I3" s="188" t="s">
        <v>17</v>
      </c>
      <c r="J3" s="180"/>
      <c r="K3" s="7">
        <f>$H$3*20%</f>
        <v>237.76400000000001</v>
      </c>
      <c r="L3" s="3" t="s">
        <v>18</v>
      </c>
      <c r="M3" s="7">
        <f>SUM($H$3,$K$3)</f>
        <v>1426.5839999999998</v>
      </c>
      <c r="N3" s="8" t="s">
        <v>19</v>
      </c>
      <c r="O3" s="7">
        <f>$M$3+(($M$3)*25%)</f>
        <v>1783.2299999999998</v>
      </c>
    </row>
    <row r="4" spans="1:15" ht="18.75" x14ac:dyDescent="0.3">
      <c r="A4" s="189" t="s">
        <v>20</v>
      </c>
      <c r="B4" s="180"/>
      <c r="C4" s="180"/>
      <c r="D4" s="7">
        <f>SUM(D6:D200)</f>
        <v>0</v>
      </c>
      <c r="E4" s="190" t="s">
        <v>21</v>
      </c>
      <c r="F4" s="180"/>
      <c r="G4" s="180"/>
      <c r="H4" s="180"/>
      <c r="I4" s="7">
        <f>SUM(I6:I200)</f>
        <v>1188.82</v>
      </c>
      <c r="J4" s="191" t="s">
        <v>22</v>
      </c>
      <c r="K4" s="180"/>
      <c r="L4" s="180"/>
      <c r="M4" s="180"/>
      <c r="N4" s="180"/>
      <c r="O4" s="9">
        <f>SUM(O6:O200)</f>
        <v>0</v>
      </c>
    </row>
    <row r="5" spans="1:15" ht="18.75" x14ac:dyDescent="0.3">
      <c r="A5" s="10" t="s">
        <v>23</v>
      </c>
      <c r="B5" s="10" t="s">
        <v>24</v>
      </c>
      <c r="C5" s="10" t="s">
        <v>25</v>
      </c>
      <c r="D5" s="11" t="s">
        <v>26</v>
      </c>
      <c r="E5" s="12" t="s">
        <v>27</v>
      </c>
      <c r="F5" s="13" t="s">
        <v>28</v>
      </c>
      <c r="G5" s="14" t="s">
        <v>29</v>
      </c>
      <c r="H5" s="15" t="s">
        <v>30</v>
      </c>
      <c r="I5" s="16" t="s">
        <v>31</v>
      </c>
      <c r="J5" s="17" t="s">
        <v>27</v>
      </c>
      <c r="K5" s="18" t="s">
        <v>32</v>
      </c>
      <c r="L5" s="19" t="s">
        <v>33</v>
      </c>
      <c r="M5" s="19" t="s">
        <v>34</v>
      </c>
      <c r="N5" s="20" t="s">
        <v>35</v>
      </c>
      <c r="O5" s="21" t="s">
        <v>36</v>
      </c>
    </row>
    <row r="6" spans="1:15" ht="18.75" x14ac:dyDescent="0.3">
      <c r="A6" s="22" t="s">
        <v>37</v>
      </c>
      <c r="B6" s="23">
        <v>0</v>
      </c>
      <c r="C6" s="24">
        <v>6.92</v>
      </c>
      <c r="D6" s="25">
        <f t="shared" ref="D6:D23" si="0">B6*C6*$B$3</f>
        <v>0</v>
      </c>
      <c r="E6" s="26" t="s">
        <v>38</v>
      </c>
      <c r="F6" s="27"/>
      <c r="G6" s="27"/>
      <c r="H6" s="28"/>
      <c r="I6" s="29"/>
      <c r="J6" s="179" t="str">
        <f>IF($A$3="ประเภทผ่าตัด","ยังไม่ได้เลือก",IF($A$3="Minor","ค่าห้องผ่าตัด ขนาด 6 x 6  (Minor)",IF($A$3="Major","ค่าห้องผ่าตัด ขนาด 6 x 8  (Major)",IF($A$3="Complex","ค่าห้องผ่าตัด ขนาด 6 x 8  (Complex Surgery)","ค่าห้องผ่าตัด ขนาด 6 x 8  (Advacne Surgery )"))))</f>
        <v>ยังไม่ได้เลือก</v>
      </c>
      <c r="K6" s="180"/>
      <c r="L6" s="180"/>
      <c r="M6" s="180"/>
      <c r="N6" s="180"/>
      <c r="O6" s="30">
        <f>IF(J6="ยังไม่ได้เลือก",0,IF(J6="ค่าห้องผ่าตัด ขนาด6x6 (Minor)",9.53,IF(J6="ค่าห้องผ่าตัด ขนาด6x6 (Mijor)",122.04,IF(J6="Complex",122.04,122.04))))</f>
        <v>0</v>
      </c>
    </row>
    <row r="7" spans="1:15" ht="18.75" x14ac:dyDescent="0.3">
      <c r="A7" s="22" t="s">
        <v>39</v>
      </c>
      <c r="B7" s="23">
        <v>0</v>
      </c>
      <c r="C7" s="24">
        <v>6.81</v>
      </c>
      <c r="D7" s="25">
        <f t="shared" si="0"/>
        <v>0</v>
      </c>
      <c r="E7" s="42" t="s">
        <v>83</v>
      </c>
      <c r="F7" s="43">
        <v>20</v>
      </c>
      <c r="G7" s="44">
        <v>1</v>
      </c>
      <c r="H7" s="45">
        <v>1</v>
      </c>
      <c r="I7" s="31">
        <f t="shared" ref="I7:I200" si="1">F7*H7</f>
        <v>20</v>
      </c>
      <c r="J7" s="32" t="s">
        <v>40</v>
      </c>
      <c r="K7" s="33"/>
      <c r="L7" s="34"/>
      <c r="M7" s="34"/>
      <c r="N7" s="35"/>
      <c r="O7" s="36"/>
    </row>
    <row r="8" spans="1:15" ht="18.75" x14ac:dyDescent="0.3">
      <c r="A8" s="22" t="s">
        <v>41</v>
      </c>
      <c r="B8" s="23">
        <v>0</v>
      </c>
      <c r="C8" s="24">
        <v>4.33</v>
      </c>
      <c r="D8" s="25">
        <f t="shared" si="0"/>
        <v>0</v>
      </c>
      <c r="E8" s="42" t="s">
        <v>84</v>
      </c>
      <c r="F8" s="43">
        <v>9</v>
      </c>
      <c r="G8" s="44">
        <v>1</v>
      </c>
      <c r="H8" s="45">
        <v>1</v>
      </c>
      <c r="I8" s="31">
        <f t="shared" si="1"/>
        <v>9</v>
      </c>
      <c r="J8" s="64" t="s">
        <v>85</v>
      </c>
      <c r="K8" s="59"/>
      <c r="L8" s="37">
        <f t="shared" ref="L8:L37" si="2">K8*6%</f>
        <v>0</v>
      </c>
      <c r="M8" s="37">
        <f t="shared" ref="M8:M37" si="3">(K8+L8)/5</f>
        <v>0</v>
      </c>
      <c r="N8" s="38">
        <f t="shared" ref="N8:N37" si="4">$M8/365</f>
        <v>0</v>
      </c>
      <c r="O8" s="39">
        <f t="shared" ref="O8:O200" si="5">(N8/(60*24))*$B$3</f>
        <v>0</v>
      </c>
    </row>
    <row r="9" spans="1:15" ht="18.75" x14ac:dyDescent="0.3">
      <c r="A9" s="22" t="s">
        <v>42</v>
      </c>
      <c r="B9" s="23">
        <v>0</v>
      </c>
      <c r="C9" s="24">
        <v>6.48</v>
      </c>
      <c r="D9" s="25">
        <f t="shared" si="0"/>
        <v>0</v>
      </c>
      <c r="E9" s="42" t="s">
        <v>86</v>
      </c>
      <c r="F9" s="43">
        <v>39.32</v>
      </c>
      <c r="G9" s="44">
        <v>1</v>
      </c>
      <c r="H9" s="45">
        <v>1</v>
      </c>
      <c r="I9" s="31">
        <f t="shared" si="1"/>
        <v>39.32</v>
      </c>
      <c r="J9" s="64" t="s">
        <v>87</v>
      </c>
      <c r="K9" s="59">
        <v>1500000</v>
      </c>
      <c r="L9" s="37">
        <f t="shared" si="2"/>
        <v>90000</v>
      </c>
      <c r="M9" s="37">
        <f t="shared" si="3"/>
        <v>318000</v>
      </c>
      <c r="N9" s="38">
        <f t="shared" si="4"/>
        <v>871.23287671232879</v>
      </c>
      <c r="O9" s="39">
        <f t="shared" si="5"/>
        <v>0</v>
      </c>
    </row>
    <row r="10" spans="1:15" ht="18.75" x14ac:dyDescent="0.3">
      <c r="A10" s="22" t="s">
        <v>43</v>
      </c>
      <c r="B10" s="23">
        <v>0</v>
      </c>
      <c r="C10" s="24">
        <v>6.97</v>
      </c>
      <c r="D10" s="25">
        <f t="shared" si="0"/>
        <v>0</v>
      </c>
      <c r="E10" s="42" t="s">
        <v>88</v>
      </c>
      <c r="F10" s="43">
        <v>4</v>
      </c>
      <c r="G10" s="44">
        <v>1</v>
      </c>
      <c r="H10" s="45">
        <v>1</v>
      </c>
      <c r="I10" s="31">
        <f t="shared" si="1"/>
        <v>4</v>
      </c>
      <c r="J10" s="64" t="s">
        <v>44</v>
      </c>
      <c r="K10" s="59"/>
      <c r="L10" s="37">
        <f t="shared" si="2"/>
        <v>0</v>
      </c>
      <c r="M10" s="37">
        <f t="shared" si="3"/>
        <v>0</v>
      </c>
      <c r="N10" s="38">
        <f t="shared" si="4"/>
        <v>0</v>
      </c>
      <c r="O10" s="39">
        <f t="shared" si="5"/>
        <v>0</v>
      </c>
    </row>
    <row r="11" spans="1:15" ht="18.75" x14ac:dyDescent="0.3">
      <c r="A11" s="22" t="s">
        <v>45</v>
      </c>
      <c r="B11" s="41">
        <v>0</v>
      </c>
      <c r="C11" s="24">
        <v>6.44</v>
      </c>
      <c r="D11" s="25">
        <f t="shared" si="0"/>
        <v>0</v>
      </c>
      <c r="E11" s="42" t="s">
        <v>89</v>
      </c>
      <c r="F11" s="43">
        <v>1</v>
      </c>
      <c r="G11" s="44">
        <v>1</v>
      </c>
      <c r="H11" s="45">
        <v>1</v>
      </c>
      <c r="I11" s="31">
        <f t="shared" si="1"/>
        <v>1</v>
      </c>
      <c r="J11" s="64" t="s">
        <v>90</v>
      </c>
      <c r="K11" s="59"/>
      <c r="L11" s="37">
        <f t="shared" si="2"/>
        <v>0</v>
      </c>
      <c r="M11" s="37">
        <f t="shared" si="3"/>
        <v>0</v>
      </c>
      <c r="N11" s="38">
        <f t="shared" si="4"/>
        <v>0</v>
      </c>
      <c r="O11" s="39">
        <f t="shared" si="5"/>
        <v>0</v>
      </c>
    </row>
    <row r="12" spans="1:15" ht="18.75" x14ac:dyDescent="0.3">
      <c r="A12" s="22" t="s">
        <v>46</v>
      </c>
      <c r="B12" s="41">
        <v>0</v>
      </c>
      <c r="C12" s="24">
        <v>6.97</v>
      </c>
      <c r="D12" s="25">
        <f t="shared" si="0"/>
        <v>0</v>
      </c>
      <c r="E12" s="46"/>
      <c r="F12" s="47"/>
      <c r="G12" s="48"/>
      <c r="H12" s="45"/>
      <c r="I12" s="31">
        <f t="shared" si="1"/>
        <v>0</v>
      </c>
      <c r="J12" s="64" t="s">
        <v>91</v>
      </c>
      <c r="K12" s="59">
        <v>21293</v>
      </c>
      <c r="L12" s="37">
        <f t="shared" si="2"/>
        <v>1277.58</v>
      </c>
      <c r="M12" s="37">
        <f t="shared" si="3"/>
        <v>4514.116</v>
      </c>
      <c r="N12" s="38">
        <f t="shared" si="4"/>
        <v>12.367441095890412</v>
      </c>
      <c r="O12" s="39">
        <f t="shared" si="5"/>
        <v>0</v>
      </c>
    </row>
    <row r="13" spans="1:15" ht="18.75" x14ac:dyDescent="0.3">
      <c r="A13" s="22" t="s">
        <v>48</v>
      </c>
      <c r="B13" s="41">
        <v>0</v>
      </c>
      <c r="C13" s="24">
        <v>6.12</v>
      </c>
      <c r="D13" s="25">
        <f t="shared" si="0"/>
        <v>0</v>
      </c>
      <c r="E13" s="46"/>
      <c r="F13" s="47"/>
      <c r="G13" s="48"/>
      <c r="H13" s="45"/>
      <c r="I13" s="31">
        <f t="shared" si="1"/>
        <v>0</v>
      </c>
      <c r="J13" s="64" t="s">
        <v>92</v>
      </c>
      <c r="K13" s="59">
        <v>10500</v>
      </c>
      <c r="L13" s="37">
        <f t="shared" si="2"/>
        <v>630</v>
      </c>
      <c r="M13" s="37">
        <f t="shared" si="3"/>
        <v>2226</v>
      </c>
      <c r="N13" s="38">
        <f t="shared" si="4"/>
        <v>6.0986301369863014</v>
      </c>
      <c r="O13" s="39">
        <f t="shared" si="5"/>
        <v>0</v>
      </c>
    </row>
    <row r="14" spans="1:15" ht="18.75" x14ac:dyDescent="0.3">
      <c r="A14" s="22" t="s">
        <v>49</v>
      </c>
      <c r="B14" s="41">
        <v>0</v>
      </c>
      <c r="C14" s="24">
        <v>7.27</v>
      </c>
      <c r="D14" s="25">
        <f t="shared" si="0"/>
        <v>0</v>
      </c>
      <c r="E14" s="46"/>
      <c r="F14" s="47"/>
      <c r="G14" s="48"/>
      <c r="H14" s="45"/>
      <c r="I14" s="31">
        <f t="shared" si="1"/>
        <v>0</v>
      </c>
      <c r="J14" s="64" t="s">
        <v>93</v>
      </c>
      <c r="K14" s="59">
        <v>10500</v>
      </c>
      <c r="L14" s="37">
        <f t="shared" si="2"/>
        <v>630</v>
      </c>
      <c r="M14" s="37">
        <f t="shared" si="3"/>
        <v>2226</v>
      </c>
      <c r="N14" s="38">
        <f t="shared" si="4"/>
        <v>6.0986301369863014</v>
      </c>
      <c r="O14" s="39">
        <f t="shared" si="5"/>
        <v>0</v>
      </c>
    </row>
    <row r="15" spans="1:15" ht="18.75" x14ac:dyDescent="0.3">
      <c r="A15" s="22" t="s">
        <v>50</v>
      </c>
      <c r="B15" s="41">
        <v>0</v>
      </c>
      <c r="C15" s="24">
        <v>3.34</v>
      </c>
      <c r="D15" s="25">
        <f t="shared" si="0"/>
        <v>0</v>
      </c>
      <c r="E15" s="46"/>
      <c r="F15" s="47"/>
      <c r="G15" s="48"/>
      <c r="H15" s="45"/>
      <c r="I15" s="31">
        <f t="shared" si="1"/>
        <v>0</v>
      </c>
      <c r="J15" s="64" t="s">
        <v>94</v>
      </c>
      <c r="K15" s="59">
        <v>9200</v>
      </c>
      <c r="L15" s="37">
        <f t="shared" si="2"/>
        <v>552</v>
      </c>
      <c r="M15" s="37">
        <f t="shared" si="3"/>
        <v>1950.4</v>
      </c>
      <c r="N15" s="38">
        <f t="shared" si="4"/>
        <v>5.343561643835617</v>
      </c>
      <c r="O15" s="39">
        <f t="shared" si="5"/>
        <v>0</v>
      </c>
    </row>
    <row r="16" spans="1:15" ht="18.75" x14ac:dyDescent="0.3">
      <c r="A16" s="22" t="s">
        <v>51</v>
      </c>
      <c r="B16" s="23">
        <v>0</v>
      </c>
      <c r="C16" s="24">
        <v>4.97</v>
      </c>
      <c r="D16" s="25">
        <f t="shared" si="0"/>
        <v>0</v>
      </c>
      <c r="E16" s="56"/>
      <c r="F16" s="47"/>
      <c r="G16" s="48"/>
      <c r="H16" s="45"/>
      <c r="I16" s="31">
        <f t="shared" si="1"/>
        <v>0</v>
      </c>
      <c r="J16" s="64" t="s">
        <v>95</v>
      </c>
      <c r="K16" s="59">
        <v>4500</v>
      </c>
      <c r="L16" s="37">
        <f t="shared" si="2"/>
        <v>270</v>
      </c>
      <c r="M16" s="37">
        <f t="shared" si="3"/>
        <v>954</v>
      </c>
      <c r="N16" s="38">
        <f t="shared" si="4"/>
        <v>2.6136986301369864</v>
      </c>
      <c r="O16" s="39">
        <f t="shared" si="5"/>
        <v>0</v>
      </c>
    </row>
    <row r="17" spans="1:15" ht="18.75" x14ac:dyDescent="0.3">
      <c r="A17" s="22" t="s">
        <v>52</v>
      </c>
      <c r="B17" s="23">
        <v>0</v>
      </c>
      <c r="C17" s="24">
        <v>4.97</v>
      </c>
      <c r="D17" s="25">
        <f t="shared" si="0"/>
        <v>0</v>
      </c>
      <c r="E17" s="46"/>
      <c r="F17" s="47"/>
      <c r="G17" s="48"/>
      <c r="H17" s="45"/>
      <c r="I17" s="31">
        <f t="shared" si="1"/>
        <v>0</v>
      </c>
      <c r="J17" s="64" t="s">
        <v>96</v>
      </c>
      <c r="K17" s="59">
        <v>4500</v>
      </c>
      <c r="L17" s="37">
        <f t="shared" si="2"/>
        <v>270</v>
      </c>
      <c r="M17" s="37">
        <f t="shared" si="3"/>
        <v>954</v>
      </c>
      <c r="N17" s="38">
        <f t="shared" si="4"/>
        <v>2.6136986301369864</v>
      </c>
      <c r="O17" s="39">
        <f t="shared" si="5"/>
        <v>0</v>
      </c>
    </row>
    <row r="18" spans="1:15" ht="18.75" x14ac:dyDescent="0.3">
      <c r="A18" s="22" t="s">
        <v>53</v>
      </c>
      <c r="B18" s="23">
        <v>0</v>
      </c>
      <c r="C18" s="24">
        <v>4.97</v>
      </c>
      <c r="D18" s="25">
        <f t="shared" si="0"/>
        <v>0</v>
      </c>
      <c r="E18" s="56"/>
      <c r="F18" s="47"/>
      <c r="G18" s="48"/>
      <c r="H18" s="45"/>
      <c r="I18" s="31">
        <f t="shared" si="1"/>
        <v>0</v>
      </c>
      <c r="J18" s="64" t="s">
        <v>97</v>
      </c>
      <c r="K18" s="59">
        <v>4200</v>
      </c>
      <c r="L18" s="37">
        <f t="shared" si="2"/>
        <v>252</v>
      </c>
      <c r="M18" s="37">
        <f t="shared" si="3"/>
        <v>890.4</v>
      </c>
      <c r="N18" s="38">
        <f t="shared" si="4"/>
        <v>2.4394520547945207</v>
      </c>
      <c r="O18" s="39">
        <f t="shared" si="5"/>
        <v>0</v>
      </c>
    </row>
    <row r="19" spans="1:15" ht="18.75" x14ac:dyDescent="0.3">
      <c r="A19" s="22" t="s">
        <v>54</v>
      </c>
      <c r="B19" s="41">
        <v>0</v>
      </c>
      <c r="C19" s="24">
        <v>1.55</v>
      </c>
      <c r="D19" s="25">
        <f t="shared" si="0"/>
        <v>0</v>
      </c>
      <c r="E19" s="46"/>
      <c r="F19" s="47"/>
      <c r="G19" s="48"/>
      <c r="H19" s="45"/>
      <c r="I19" s="31">
        <f t="shared" si="1"/>
        <v>0</v>
      </c>
      <c r="J19" s="64" t="s">
        <v>98</v>
      </c>
      <c r="K19" s="59"/>
      <c r="L19" s="37">
        <f t="shared" si="2"/>
        <v>0</v>
      </c>
      <c r="M19" s="37">
        <f t="shared" si="3"/>
        <v>0</v>
      </c>
      <c r="N19" s="38">
        <f t="shared" si="4"/>
        <v>0</v>
      </c>
      <c r="O19" s="39">
        <f t="shared" si="5"/>
        <v>0</v>
      </c>
    </row>
    <row r="20" spans="1:15" ht="18.75" x14ac:dyDescent="0.3">
      <c r="A20" s="22" t="s">
        <v>55</v>
      </c>
      <c r="B20" s="41">
        <v>0</v>
      </c>
      <c r="C20" s="24">
        <v>1.41</v>
      </c>
      <c r="D20" s="25">
        <f t="shared" si="0"/>
        <v>0</v>
      </c>
      <c r="E20" s="56"/>
      <c r="F20" s="47"/>
      <c r="G20" s="48"/>
      <c r="H20" s="45"/>
      <c r="I20" s="31">
        <f t="shared" si="1"/>
        <v>0</v>
      </c>
      <c r="J20" s="64" t="s">
        <v>99</v>
      </c>
      <c r="K20" s="59">
        <v>2800</v>
      </c>
      <c r="L20" s="37">
        <f t="shared" si="2"/>
        <v>168</v>
      </c>
      <c r="M20" s="37">
        <f t="shared" si="3"/>
        <v>593.6</v>
      </c>
      <c r="N20" s="38">
        <f t="shared" si="4"/>
        <v>1.6263013698630138</v>
      </c>
      <c r="O20" s="39">
        <f t="shared" si="5"/>
        <v>0</v>
      </c>
    </row>
    <row r="21" spans="1:15" ht="15.75" customHeight="1" x14ac:dyDescent="0.3">
      <c r="A21" s="22" t="s">
        <v>57</v>
      </c>
      <c r="B21" s="23">
        <v>0</v>
      </c>
      <c r="C21" s="24">
        <v>1.86</v>
      </c>
      <c r="D21" s="25">
        <f t="shared" si="0"/>
        <v>0</v>
      </c>
      <c r="E21" s="46"/>
      <c r="F21" s="47"/>
      <c r="G21" s="48"/>
      <c r="H21" s="45"/>
      <c r="I21" s="31">
        <f t="shared" si="1"/>
        <v>0</v>
      </c>
      <c r="J21" s="64" t="s">
        <v>100</v>
      </c>
      <c r="K21" s="59">
        <v>2800</v>
      </c>
      <c r="L21" s="37">
        <f t="shared" si="2"/>
        <v>168</v>
      </c>
      <c r="M21" s="37">
        <f t="shared" si="3"/>
        <v>593.6</v>
      </c>
      <c r="N21" s="38">
        <f t="shared" si="4"/>
        <v>1.6263013698630138</v>
      </c>
      <c r="O21" s="39">
        <f t="shared" si="5"/>
        <v>0</v>
      </c>
    </row>
    <row r="22" spans="1:15" ht="15.75" customHeight="1" x14ac:dyDescent="0.3">
      <c r="A22" s="22" t="s">
        <v>58</v>
      </c>
      <c r="B22" s="23">
        <v>0</v>
      </c>
      <c r="C22" s="24">
        <v>1.88</v>
      </c>
      <c r="D22" s="25">
        <f t="shared" si="0"/>
        <v>0</v>
      </c>
      <c r="E22" s="46"/>
      <c r="F22" s="47"/>
      <c r="G22" s="48"/>
      <c r="H22" s="45"/>
      <c r="I22" s="31">
        <f t="shared" si="1"/>
        <v>0</v>
      </c>
      <c r="J22" s="64" t="s">
        <v>101</v>
      </c>
      <c r="K22" s="59"/>
      <c r="L22" s="37">
        <f t="shared" si="2"/>
        <v>0</v>
      </c>
      <c r="M22" s="37">
        <f t="shared" si="3"/>
        <v>0</v>
      </c>
      <c r="N22" s="38">
        <f t="shared" si="4"/>
        <v>0</v>
      </c>
      <c r="O22" s="39">
        <f t="shared" si="5"/>
        <v>0</v>
      </c>
    </row>
    <row r="23" spans="1:15" ht="15.75" customHeight="1" x14ac:dyDescent="0.3">
      <c r="A23" s="22" t="s">
        <v>59</v>
      </c>
      <c r="B23" s="41">
        <v>0</v>
      </c>
      <c r="C23" s="24">
        <v>2.98</v>
      </c>
      <c r="D23" s="25">
        <f t="shared" si="0"/>
        <v>0</v>
      </c>
      <c r="E23" s="46"/>
      <c r="F23" s="47"/>
      <c r="G23" s="48"/>
      <c r="H23" s="45"/>
      <c r="I23" s="31">
        <f t="shared" si="1"/>
        <v>0</v>
      </c>
      <c r="J23" s="46"/>
      <c r="K23" s="59"/>
      <c r="L23" s="37">
        <f t="shared" si="2"/>
        <v>0</v>
      </c>
      <c r="M23" s="37">
        <f t="shared" si="3"/>
        <v>0</v>
      </c>
      <c r="N23" s="38">
        <f t="shared" si="4"/>
        <v>0</v>
      </c>
      <c r="O23" s="39">
        <f t="shared" si="5"/>
        <v>0</v>
      </c>
    </row>
    <row r="24" spans="1:15" ht="15.75" customHeight="1" x14ac:dyDescent="0.3">
      <c r="A24" s="49"/>
      <c r="B24" s="50"/>
      <c r="C24" s="50"/>
      <c r="D24" s="51"/>
      <c r="E24" s="46"/>
      <c r="F24" s="47"/>
      <c r="G24" s="48"/>
      <c r="H24" s="45"/>
      <c r="I24" s="31">
        <f t="shared" si="1"/>
        <v>0</v>
      </c>
      <c r="J24" s="73"/>
      <c r="K24" s="59"/>
      <c r="L24" s="37">
        <f t="shared" si="2"/>
        <v>0</v>
      </c>
      <c r="M24" s="37">
        <f t="shared" si="3"/>
        <v>0</v>
      </c>
      <c r="N24" s="38">
        <f t="shared" si="4"/>
        <v>0</v>
      </c>
      <c r="O24" s="39">
        <f t="shared" si="5"/>
        <v>0</v>
      </c>
    </row>
    <row r="25" spans="1:15" ht="15.75" customHeight="1" x14ac:dyDescent="0.3">
      <c r="A25" s="52"/>
      <c r="B25" s="50"/>
      <c r="C25" s="50"/>
      <c r="D25" s="51"/>
      <c r="E25" s="46"/>
      <c r="F25" s="47"/>
      <c r="G25" s="48"/>
      <c r="H25" s="45"/>
      <c r="I25" s="31">
        <f t="shared" si="1"/>
        <v>0</v>
      </c>
      <c r="J25" s="73"/>
      <c r="K25" s="59"/>
      <c r="L25" s="37">
        <f t="shared" si="2"/>
        <v>0</v>
      </c>
      <c r="M25" s="37">
        <f t="shared" si="3"/>
        <v>0</v>
      </c>
      <c r="N25" s="38">
        <f t="shared" si="4"/>
        <v>0</v>
      </c>
      <c r="O25" s="39">
        <f t="shared" si="5"/>
        <v>0</v>
      </c>
    </row>
    <row r="26" spans="1:15" ht="15.75" customHeight="1" x14ac:dyDescent="0.3">
      <c r="A26" s="53"/>
      <c r="B26" s="50"/>
      <c r="C26" s="50"/>
      <c r="D26" s="51"/>
      <c r="E26" s="46"/>
      <c r="F26" s="47"/>
      <c r="G26" s="48"/>
      <c r="H26" s="45"/>
      <c r="I26" s="31">
        <f t="shared" si="1"/>
        <v>0</v>
      </c>
      <c r="J26" s="73"/>
      <c r="K26" s="59"/>
      <c r="L26" s="37">
        <f t="shared" si="2"/>
        <v>0</v>
      </c>
      <c r="M26" s="37">
        <f t="shared" si="3"/>
        <v>0</v>
      </c>
      <c r="N26" s="38">
        <f t="shared" si="4"/>
        <v>0</v>
      </c>
      <c r="O26" s="39">
        <f t="shared" si="5"/>
        <v>0</v>
      </c>
    </row>
    <row r="27" spans="1:15" ht="15.75" customHeight="1" x14ac:dyDescent="0.3">
      <c r="A27" s="54" t="s">
        <v>60</v>
      </c>
      <c r="B27" s="50"/>
      <c r="C27" s="50"/>
      <c r="D27" s="51"/>
      <c r="E27" s="26" t="s">
        <v>47</v>
      </c>
      <c r="F27" s="27"/>
      <c r="G27" s="27"/>
      <c r="H27" s="28"/>
      <c r="I27" s="31">
        <f t="shared" si="1"/>
        <v>0</v>
      </c>
      <c r="J27" s="73"/>
      <c r="K27" s="59"/>
      <c r="L27" s="37">
        <f t="shared" si="2"/>
        <v>0</v>
      </c>
      <c r="M27" s="37">
        <f t="shared" si="3"/>
        <v>0</v>
      </c>
      <c r="N27" s="38">
        <f t="shared" si="4"/>
        <v>0</v>
      </c>
      <c r="O27" s="39">
        <f t="shared" si="5"/>
        <v>0</v>
      </c>
    </row>
    <row r="28" spans="1:15" ht="15.75" customHeight="1" x14ac:dyDescent="0.3">
      <c r="A28" s="55"/>
      <c r="B28" s="50"/>
      <c r="C28" s="50"/>
      <c r="D28" s="51"/>
      <c r="E28" s="42" t="s">
        <v>102</v>
      </c>
      <c r="F28" s="43">
        <v>30</v>
      </c>
      <c r="G28" s="44">
        <v>1</v>
      </c>
      <c r="H28" s="77">
        <v>1</v>
      </c>
      <c r="I28" s="31">
        <f t="shared" si="1"/>
        <v>30</v>
      </c>
      <c r="J28" s="46"/>
      <c r="K28" s="59"/>
      <c r="L28" s="37">
        <f t="shared" si="2"/>
        <v>0</v>
      </c>
      <c r="M28" s="37">
        <f t="shared" si="3"/>
        <v>0</v>
      </c>
      <c r="N28" s="38">
        <f t="shared" si="4"/>
        <v>0</v>
      </c>
      <c r="O28" s="39">
        <f t="shared" si="5"/>
        <v>0</v>
      </c>
    </row>
    <row r="29" spans="1:15" ht="15.75" customHeight="1" x14ac:dyDescent="0.3">
      <c r="A29" s="58" t="s">
        <v>61</v>
      </c>
      <c r="B29" s="50"/>
      <c r="C29" s="50"/>
      <c r="D29" s="51"/>
      <c r="E29" s="42" t="s">
        <v>103</v>
      </c>
      <c r="F29" s="43">
        <v>30</v>
      </c>
      <c r="G29" s="44">
        <v>1</v>
      </c>
      <c r="H29" s="77">
        <v>1</v>
      </c>
      <c r="I29" s="31">
        <f t="shared" si="1"/>
        <v>30</v>
      </c>
      <c r="J29" s="46"/>
      <c r="K29" s="59"/>
      <c r="L29" s="37">
        <f t="shared" si="2"/>
        <v>0</v>
      </c>
      <c r="M29" s="37">
        <f t="shared" si="3"/>
        <v>0</v>
      </c>
      <c r="N29" s="38">
        <f t="shared" si="4"/>
        <v>0</v>
      </c>
      <c r="O29" s="39">
        <f t="shared" si="5"/>
        <v>0</v>
      </c>
    </row>
    <row r="30" spans="1:15" ht="15.75" customHeight="1" x14ac:dyDescent="0.3">
      <c r="A30" s="60" t="s">
        <v>62</v>
      </c>
      <c r="B30" s="50"/>
      <c r="C30" s="50"/>
      <c r="D30" s="51"/>
      <c r="E30" s="56" t="s">
        <v>104</v>
      </c>
      <c r="F30" s="47"/>
      <c r="G30" s="48"/>
      <c r="H30" s="45"/>
      <c r="I30" s="31">
        <f t="shared" si="1"/>
        <v>0</v>
      </c>
      <c r="J30" s="46"/>
      <c r="K30" s="59"/>
      <c r="L30" s="37">
        <f t="shared" si="2"/>
        <v>0</v>
      </c>
      <c r="M30" s="37">
        <f t="shared" si="3"/>
        <v>0</v>
      </c>
      <c r="N30" s="38">
        <f t="shared" si="4"/>
        <v>0</v>
      </c>
      <c r="O30" s="39">
        <f t="shared" si="5"/>
        <v>0</v>
      </c>
    </row>
    <row r="31" spans="1:15" ht="15.75" customHeight="1" x14ac:dyDescent="0.3">
      <c r="A31" s="61"/>
      <c r="B31" s="50"/>
      <c r="C31" s="50"/>
      <c r="D31" s="51"/>
      <c r="E31" s="56"/>
      <c r="F31" s="47"/>
      <c r="G31" s="48"/>
      <c r="H31" s="45"/>
      <c r="I31" s="31">
        <f t="shared" si="1"/>
        <v>0</v>
      </c>
      <c r="J31" s="73"/>
      <c r="K31" s="59"/>
      <c r="L31" s="37">
        <f t="shared" si="2"/>
        <v>0</v>
      </c>
      <c r="M31" s="37">
        <f t="shared" si="3"/>
        <v>0</v>
      </c>
      <c r="N31" s="38">
        <f t="shared" si="4"/>
        <v>0</v>
      </c>
      <c r="O31" s="39">
        <f t="shared" si="5"/>
        <v>0</v>
      </c>
    </row>
    <row r="32" spans="1:15" ht="15.75" customHeight="1" x14ac:dyDescent="0.3">
      <c r="A32" s="58" t="s">
        <v>65</v>
      </c>
      <c r="B32" s="50"/>
      <c r="C32" s="50"/>
      <c r="D32" s="51"/>
      <c r="E32" s="46"/>
      <c r="F32" s="47"/>
      <c r="G32" s="48"/>
      <c r="H32" s="45"/>
      <c r="I32" s="31">
        <f t="shared" si="1"/>
        <v>0</v>
      </c>
      <c r="J32" s="73"/>
      <c r="K32" s="59"/>
      <c r="L32" s="37">
        <f t="shared" si="2"/>
        <v>0</v>
      </c>
      <c r="M32" s="37">
        <f t="shared" si="3"/>
        <v>0</v>
      </c>
      <c r="N32" s="38">
        <f t="shared" si="4"/>
        <v>0</v>
      </c>
      <c r="O32" s="39">
        <f t="shared" si="5"/>
        <v>0</v>
      </c>
    </row>
    <row r="33" spans="1:15" ht="15.75" customHeight="1" x14ac:dyDescent="0.3">
      <c r="A33" s="60" t="s">
        <v>66</v>
      </c>
      <c r="B33" s="50"/>
      <c r="C33" s="50"/>
      <c r="D33" s="51"/>
      <c r="E33" s="46"/>
      <c r="F33" s="47"/>
      <c r="G33" s="48"/>
      <c r="H33" s="45"/>
      <c r="I33" s="31">
        <f t="shared" si="1"/>
        <v>0</v>
      </c>
      <c r="J33" s="73"/>
      <c r="K33" s="59"/>
      <c r="L33" s="37">
        <f t="shared" si="2"/>
        <v>0</v>
      </c>
      <c r="M33" s="37">
        <f t="shared" si="3"/>
        <v>0</v>
      </c>
      <c r="N33" s="38">
        <f t="shared" si="4"/>
        <v>0</v>
      </c>
      <c r="O33" s="39">
        <f t="shared" si="5"/>
        <v>0</v>
      </c>
    </row>
    <row r="34" spans="1:15" ht="15.75" customHeight="1" x14ac:dyDescent="0.3">
      <c r="A34" s="61"/>
      <c r="B34" s="50"/>
      <c r="C34" s="50"/>
      <c r="D34" s="51"/>
      <c r="E34" s="46"/>
      <c r="F34" s="47"/>
      <c r="G34" s="48"/>
      <c r="H34" s="45"/>
      <c r="I34" s="31">
        <f t="shared" si="1"/>
        <v>0</v>
      </c>
      <c r="J34" s="73"/>
      <c r="K34" s="59"/>
      <c r="L34" s="37">
        <f t="shared" si="2"/>
        <v>0</v>
      </c>
      <c r="M34" s="37">
        <f t="shared" si="3"/>
        <v>0</v>
      </c>
      <c r="N34" s="38">
        <f t="shared" si="4"/>
        <v>0</v>
      </c>
      <c r="O34" s="39">
        <f t="shared" si="5"/>
        <v>0</v>
      </c>
    </row>
    <row r="35" spans="1:15" ht="15.75" customHeight="1" x14ac:dyDescent="0.3">
      <c r="A35" s="58" t="s">
        <v>67</v>
      </c>
      <c r="B35" s="50"/>
      <c r="C35" s="50"/>
      <c r="D35" s="51"/>
      <c r="E35" s="46"/>
      <c r="F35" s="47"/>
      <c r="G35" s="48"/>
      <c r="H35" s="45"/>
      <c r="I35" s="31">
        <f t="shared" si="1"/>
        <v>0</v>
      </c>
      <c r="J35" s="46"/>
      <c r="K35" s="59"/>
      <c r="L35" s="37">
        <f t="shared" si="2"/>
        <v>0</v>
      </c>
      <c r="M35" s="37">
        <f t="shared" si="3"/>
        <v>0</v>
      </c>
      <c r="N35" s="38">
        <f t="shared" si="4"/>
        <v>0</v>
      </c>
      <c r="O35" s="39">
        <f t="shared" si="5"/>
        <v>0</v>
      </c>
    </row>
    <row r="36" spans="1:15" ht="15.75" customHeight="1" x14ac:dyDescent="0.3">
      <c r="A36" s="60" t="s">
        <v>68</v>
      </c>
      <c r="B36" s="51"/>
      <c r="C36" s="51"/>
      <c r="D36" s="51"/>
      <c r="E36" s="46"/>
      <c r="F36" s="47"/>
      <c r="G36" s="48"/>
      <c r="H36" s="45"/>
      <c r="I36" s="31">
        <f t="shared" si="1"/>
        <v>0</v>
      </c>
      <c r="J36" s="46"/>
      <c r="K36" s="59"/>
      <c r="L36" s="37">
        <f t="shared" si="2"/>
        <v>0</v>
      </c>
      <c r="M36" s="37">
        <f t="shared" si="3"/>
        <v>0</v>
      </c>
      <c r="N36" s="38">
        <f t="shared" si="4"/>
        <v>0</v>
      </c>
      <c r="O36" s="39">
        <f t="shared" si="5"/>
        <v>0</v>
      </c>
    </row>
    <row r="37" spans="1:15" ht="15.75" customHeight="1" x14ac:dyDescent="0.3">
      <c r="A37" s="51"/>
      <c r="B37" s="51"/>
      <c r="C37" s="51"/>
      <c r="D37" s="51"/>
      <c r="E37" s="56"/>
      <c r="F37" s="47"/>
      <c r="G37" s="48"/>
      <c r="H37" s="45"/>
      <c r="I37" s="31">
        <f t="shared" si="1"/>
        <v>0</v>
      </c>
      <c r="J37" s="46"/>
      <c r="K37" s="59"/>
      <c r="L37" s="37">
        <f t="shared" si="2"/>
        <v>0</v>
      </c>
      <c r="M37" s="37">
        <f t="shared" si="3"/>
        <v>0</v>
      </c>
      <c r="N37" s="38">
        <f t="shared" si="4"/>
        <v>0</v>
      </c>
      <c r="O37" s="39">
        <f t="shared" si="5"/>
        <v>0</v>
      </c>
    </row>
    <row r="38" spans="1:15" ht="15.75" customHeight="1" x14ac:dyDescent="0.3">
      <c r="A38" s="51"/>
      <c r="B38" s="51"/>
      <c r="C38" s="51"/>
      <c r="D38" s="51"/>
      <c r="E38" s="46"/>
      <c r="F38" s="47"/>
      <c r="G38" s="48"/>
      <c r="H38" s="45"/>
      <c r="I38" s="31">
        <f t="shared" si="1"/>
        <v>0</v>
      </c>
      <c r="J38" s="62" t="s">
        <v>64</v>
      </c>
      <c r="K38" s="33"/>
      <c r="L38" s="34"/>
      <c r="M38" s="34"/>
      <c r="N38" s="35"/>
      <c r="O38" s="39">
        <f t="shared" si="5"/>
        <v>0</v>
      </c>
    </row>
    <row r="39" spans="1:15" ht="15.75" customHeight="1" x14ac:dyDescent="0.3">
      <c r="A39" s="51"/>
      <c r="B39" s="51"/>
      <c r="C39" s="51"/>
      <c r="D39" s="51"/>
      <c r="E39" s="56"/>
      <c r="F39" s="47"/>
      <c r="G39" s="48"/>
      <c r="H39" s="45"/>
      <c r="I39" s="31">
        <f t="shared" si="1"/>
        <v>0</v>
      </c>
      <c r="J39" s="64"/>
      <c r="K39" s="59"/>
      <c r="L39" s="37">
        <f t="shared" ref="L39:L68" si="6">K39*6%</f>
        <v>0</v>
      </c>
      <c r="M39" s="37">
        <f t="shared" ref="M39:M68" si="7">(K39+L39)/5</f>
        <v>0</v>
      </c>
      <c r="N39" s="38">
        <f t="shared" ref="N39:N68" si="8">$M39/365</f>
        <v>0</v>
      </c>
      <c r="O39" s="39">
        <f t="shared" si="5"/>
        <v>0</v>
      </c>
    </row>
    <row r="40" spans="1:15" ht="15.75" customHeight="1" x14ac:dyDescent="0.3">
      <c r="A40" s="51"/>
      <c r="B40" s="51"/>
      <c r="C40" s="51"/>
      <c r="D40" s="51"/>
      <c r="E40" s="46"/>
      <c r="F40" s="47"/>
      <c r="G40" s="48"/>
      <c r="H40" s="45"/>
      <c r="I40" s="31">
        <f t="shared" si="1"/>
        <v>0</v>
      </c>
      <c r="J40" s="64"/>
      <c r="K40" s="59"/>
      <c r="L40" s="37">
        <f t="shared" si="6"/>
        <v>0</v>
      </c>
      <c r="M40" s="37">
        <f t="shared" si="7"/>
        <v>0</v>
      </c>
      <c r="N40" s="38">
        <f t="shared" si="8"/>
        <v>0</v>
      </c>
      <c r="O40" s="39">
        <f t="shared" si="5"/>
        <v>0</v>
      </c>
    </row>
    <row r="41" spans="1:15" ht="15.75" customHeight="1" x14ac:dyDescent="0.3">
      <c r="A41" s="51"/>
      <c r="B41" s="51"/>
      <c r="C41" s="51"/>
      <c r="D41" s="51"/>
      <c r="E41" s="56"/>
      <c r="F41" s="47"/>
      <c r="G41" s="48"/>
      <c r="H41" s="45"/>
      <c r="I41" s="31">
        <f t="shared" si="1"/>
        <v>0</v>
      </c>
      <c r="J41" s="64"/>
      <c r="K41" s="59"/>
      <c r="L41" s="37">
        <f t="shared" si="6"/>
        <v>0</v>
      </c>
      <c r="M41" s="37">
        <f t="shared" si="7"/>
        <v>0</v>
      </c>
      <c r="N41" s="38">
        <f t="shared" si="8"/>
        <v>0</v>
      </c>
      <c r="O41" s="39">
        <f t="shared" si="5"/>
        <v>0</v>
      </c>
    </row>
    <row r="42" spans="1:15" ht="15.75" customHeight="1" x14ac:dyDescent="0.3">
      <c r="A42" s="51"/>
      <c r="B42" s="51"/>
      <c r="C42" s="51"/>
      <c r="D42" s="51"/>
      <c r="E42" s="46"/>
      <c r="F42" s="47"/>
      <c r="G42" s="48"/>
      <c r="H42" s="45"/>
      <c r="I42" s="31">
        <f t="shared" si="1"/>
        <v>0</v>
      </c>
      <c r="J42" s="64"/>
      <c r="K42" s="59"/>
      <c r="L42" s="37">
        <f t="shared" si="6"/>
        <v>0</v>
      </c>
      <c r="M42" s="37">
        <f t="shared" si="7"/>
        <v>0</v>
      </c>
      <c r="N42" s="38">
        <f t="shared" si="8"/>
        <v>0</v>
      </c>
      <c r="O42" s="39">
        <f t="shared" si="5"/>
        <v>0</v>
      </c>
    </row>
    <row r="43" spans="1:15" ht="15.75" customHeight="1" x14ac:dyDescent="0.3">
      <c r="A43" s="51"/>
      <c r="B43" s="51"/>
      <c r="C43" s="51"/>
      <c r="D43" s="51"/>
      <c r="E43" s="46"/>
      <c r="F43" s="47"/>
      <c r="G43" s="48"/>
      <c r="H43" s="45"/>
      <c r="I43" s="31">
        <f t="shared" si="1"/>
        <v>0</v>
      </c>
      <c r="J43" s="64"/>
      <c r="K43" s="59"/>
      <c r="L43" s="37">
        <f t="shared" si="6"/>
        <v>0</v>
      </c>
      <c r="M43" s="37">
        <f t="shared" si="7"/>
        <v>0</v>
      </c>
      <c r="N43" s="38">
        <f t="shared" si="8"/>
        <v>0</v>
      </c>
      <c r="O43" s="39">
        <f t="shared" si="5"/>
        <v>0</v>
      </c>
    </row>
    <row r="44" spans="1:15" ht="15.75" customHeight="1" x14ac:dyDescent="0.3">
      <c r="A44" s="51"/>
      <c r="B44" s="51"/>
      <c r="C44" s="51"/>
      <c r="D44" s="51"/>
      <c r="E44" s="46"/>
      <c r="F44" s="47"/>
      <c r="G44" s="48"/>
      <c r="H44" s="45"/>
      <c r="I44" s="31">
        <f t="shared" si="1"/>
        <v>0</v>
      </c>
      <c r="J44" s="64"/>
      <c r="K44" s="59"/>
      <c r="L44" s="37">
        <f t="shared" si="6"/>
        <v>0</v>
      </c>
      <c r="M44" s="37">
        <f t="shared" si="7"/>
        <v>0</v>
      </c>
      <c r="N44" s="38">
        <f t="shared" si="8"/>
        <v>0</v>
      </c>
      <c r="O44" s="39">
        <f t="shared" si="5"/>
        <v>0</v>
      </c>
    </row>
    <row r="45" spans="1:15" ht="15.75" customHeight="1" x14ac:dyDescent="0.3">
      <c r="A45" s="51"/>
      <c r="B45" s="51"/>
      <c r="C45" s="51"/>
      <c r="D45" s="51"/>
      <c r="E45" s="46"/>
      <c r="F45" s="47"/>
      <c r="G45" s="48"/>
      <c r="H45" s="45"/>
      <c r="I45" s="31">
        <f t="shared" si="1"/>
        <v>0</v>
      </c>
      <c r="J45" s="64"/>
      <c r="K45" s="59"/>
      <c r="L45" s="37">
        <f t="shared" si="6"/>
        <v>0</v>
      </c>
      <c r="M45" s="37">
        <f t="shared" si="7"/>
        <v>0</v>
      </c>
      <c r="N45" s="38">
        <f t="shared" si="8"/>
        <v>0</v>
      </c>
      <c r="O45" s="39">
        <f t="shared" si="5"/>
        <v>0</v>
      </c>
    </row>
    <row r="46" spans="1:15" ht="15.75" customHeight="1" x14ac:dyDescent="0.3">
      <c r="A46" s="51"/>
      <c r="B46" s="51"/>
      <c r="C46" s="51"/>
      <c r="D46" s="51"/>
      <c r="E46" s="46"/>
      <c r="F46" s="47"/>
      <c r="G46" s="48"/>
      <c r="H46" s="45"/>
      <c r="I46" s="31">
        <f t="shared" si="1"/>
        <v>0</v>
      </c>
      <c r="J46" s="64"/>
      <c r="K46" s="59"/>
      <c r="L46" s="37">
        <f t="shared" si="6"/>
        <v>0</v>
      </c>
      <c r="M46" s="37">
        <f t="shared" si="7"/>
        <v>0</v>
      </c>
      <c r="N46" s="38">
        <f t="shared" si="8"/>
        <v>0</v>
      </c>
      <c r="O46" s="39">
        <f t="shared" si="5"/>
        <v>0</v>
      </c>
    </row>
    <row r="47" spans="1:15" ht="15.75" customHeight="1" x14ac:dyDescent="0.3">
      <c r="A47" s="51"/>
      <c r="B47" s="51"/>
      <c r="C47" s="51"/>
      <c r="D47" s="51"/>
      <c r="E47" s="46"/>
      <c r="F47" s="47"/>
      <c r="G47" s="48"/>
      <c r="H47" s="45"/>
      <c r="I47" s="31">
        <f t="shared" si="1"/>
        <v>0</v>
      </c>
      <c r="J47" s="64"/>
      <c r="K47" s="59"/>
      <c r="L47" s="37">
        <f t="shared" si="6"/>
        <v>0</v>
      </c>
      <c r="M47" s="37">
        <f t="shared" si="7"/>
        <v>0</v>
      </c>
      <c r="N47" s="38">
        <f t="shared" si="8"/>
        <v>0</v>
      </c>
      <c r="O47" s="39">
        <f t="shared" si="5"/>
        <v>0</v>
      </c>
    </row>
    <row r="48" spans="1:15" ht="15.75" customHeight="1" x14ac:dyDescent="0.3">
      <c r="A48" s="51"/>
      <c r="B48" s="51"/>
      <c r="C48" s="51"/>
      <c r="D48" s="51"/>
      <c r="E48" s="26" t="s">
        <v>56</v>
      </c>
      <c r="F48" s="27"/>
      <c r="G48" s="27"/>
      <c r="H48" s="28"/>
      <c r="I48" s="31">
        <f t="shared" si="1"/>
        <v>0</v>
      </c>
      <c r="J48" s="64"/>
      <c r="K48" s="59"/>
      <c r="L48" s="37">
        <f t="shared" si="6"/>
        <v>0</v>
      </c>
      <c r="M48" s="37">
        <f t="shared" si="7"/>
        <v>0</v>
      </c>
      <c r="N48" s="38">
        <f t="shared" si="8"/>
        <v>0</v>
      </c>
      <c r="O48" s="39">
        <f t="shared" si="5"/>
        <v>0</v>
      </c>
    </row>
    <row r="49" spans="1:15" ht="15.75" customHeight="1" x14ac:dyDescent="0.3">
      <c r="A49" s="51"/>
      <c r="B49" s="51"/>
      <c r="C49" s="51"/>
      <c r="D49" s="51"/>
      <c r="E49" s="78" t="s">
        <v>105</v>
      </c>
      <c r="F49" s="79"/>
      <c r="G49" s="78"/>
      <c r="H49" s="78"/>
      <c r="I49" s="31">
        <f t="shared" si="1"/>
        <v>0</v>
      </c>
      <c r="J49" s="64"/>
      <c r="K49" s="59"/>
      <c r="L49" s="37">
        <f t="shared" si="6"/>
        <v>0</v>
      </c>
      <c r="M49" s="37">
        <f t="shared" si="7"/>
        <v>0</v>
      </c>
      <c r="N49" s="38">
        <f t="shared" si="8"/>
        <v>0</v>
      </c>
      <c r="O49" s="39">
        <f t="shared" si="5"/>
        <v>0</v>
      </c>
    </row>
    <row r="50" spans="1:15" ht="15.75" customHeight="1" x14ac:dyDescent="0.3">
      <c r="A50" s="51"/>
      <c r="B50" s="51"/>
      <c r="C50" s="51"/>
      <c r="D50" s="51"/>
      <c r="E50" s="78" t="s">
        <v>106</v>
      </c>
      <c r="F50" s="79"/>
      <c r="G50" s="78"/>
      <c r="H50" s="78"/>
      <c r="I50" s="31">
        <f t="shared" si="1"/>
        <v>0</v>
      </c>
      <c r="J50" s="64"/>
      <c r="K50" s="59"/>
      <c r="L50" s="37">
        <f t="shared" si="6"/>
        <v>0</v>
      </c>
      <c r="M50" s="37">
        <f t="shared" si="7"/>
        <v>0</v>
      </c>
      <c r="N50" s="38">
        <f t="shared" si="8"/>
        <v>0</v>
      </c>
      <c r="O50" s="39">
        <f t="shared" si="5"/>
        <v>0</v>
      </c>
    </row>
    <row r="51" spans="1:15" ht="15.75" customHeight="1" x14ac:dyDescent="0.3">
      <c r="A51" s="51"/>
      <c r="B51" s="51"/>
      <c r="C51" s="51"/>
      <c r="D51" s="51"/>
      <c r="E51" s="80" t="s">
        <v>107</v>
      </c>
      <c r="F51" s="79"/>
      <c r="G51" s="78"/>
      <c r="H51" s="78"/>
      <c r="I51" s="31">
        <f t="shared" si="1"/>
        <v>0</v>
      </c>
      <c r="J51" s="64"/>
      <c r="K51" s="59"/>
      <c r="L51" s="37">
        <f t="shared" si="6"/>
        <v>0</v>
      </c>
      <c r="M51" s="37">
        <f t="shared" si="7"/>
        <v>0</v>
      </c>
      <c r="N51" s="38">
        <f t="shared" si="8"/>
        <v>0</v>
      </c>
      <c r="O51" s="39">
        <f t="shared" si="5"/>
        <v>0</v>
      </c>
    </row>
    <row r="52" spans="1:15" ht="15.75" customHeight="1" x14ac:dyDescent="0.3">
      <c r="A52" s="51"/>
      <c r="B52" s="51"/>
      <c r="C52" s="51"/>
      <c r="D52" s="51"/>
      <c r="E52" s="78" t="s">
        <v>108</v>
      </c>
      <c r="F52" s="79"/>
      <c r="G52" s="78"/>
      <c r="H52" s="78"/>
      <c r="I52" s="31">
        <f t="shared" si="1"/>
        <v>0</v>
      </c>
      <c r="J52" s="64"/>
      <c r="K52" s="59"/>
      <c r="L52" s="37">
        <f t="shared" si="6"/>
        <v>0</v>
      </c>
      <c r="M52" s="37">
        <f t="shared" si="7"/>
        <v>0</v>
      </c>
      <c r="N52" s="38">
        <f t="shared" si="8"/>
        <v>0</v>
      </c>
      <c r="O52" s="39">
        <f t="shared" si="5"/>
        <v>0</v>
      </c>
    </row>
    <row r="53" spans="1:15" ht="15.75" customHeight="1" x14ac:dyDescent="0.3">
      <c r="A53" s="51"/>
      <c r="B53" s="51"/>
      <c r="C53" s="51"/>
      <c r="D53" s="51"/>
      <c r="E53" s="78" t="s">
        <v>109</v>
      </c>
      <c r="F53" s="56"/>
      <c r="G53" s="46"/>
      <c r="H53" s="57"/>
      <c r="I53" s="31">
        <f t="shared" si="1"/>
        <v>0</v>
      </c>
      <c r="J53" s="64"/>
      <c r="K53" s="59"/>
      <c r="L53" s="37">
        <f t="shared" si="6"/>
        <v>0</v>
      </c>
      <c r="M53" s="37">
        <f t="shared" si="7"/>
        <v>0</v>
      </c>
      <c r="N53" s="38">
        <f t="shared" si="8"/>
        <v>0</v>
      </c>
      <c r="O53" s="39">
        <f t="shared" si="5"/>
        <v>0</v>
      </c>
    </row>
    <row r="54" spans="1:15" ht="15.75" customHeight="1" x14ac:dyDescent="0.3">
      <c r="A54" s="51"/>
      <c r="B54" s="51"/>
      <c r="C54" s="51"/>
      <c r="D54" s="51"/>
      <c r="E54" s="46" t="s">
        <v>110</v>
      </c>
      <c r="F54" s="56"/>
      <c r="G54" s="46"/>
      <c r="H54" s="57"/>
      <c r="I54" s="31">
        <f t="shared" si="1"/>
        <v>0</v>
      </c>
      <c r="J54" s="64"/>
      <c r="K54" s="59"/>
      <c r="L54" s="37">
        <f t="shared" si="6"/>
        <v>0</v>
      </c>
      <c r="M54" s="37">
        <f t="shared" si="7"/>
        <v>0</v>
      </c>
      <c r="N54" s="38">
        <f t="shared" si="8"/>
        <v>0</v>
      </c>
      <c r="O54" s="39">
        <f t="shared" si="5"/>
        <v>0</v>
      </c>
    </row>
    <row r="55" spans="1:15" ht="15.75" customHeight="1" x14ac:dyDescent="0.3">
      <c r="A55" s="51"/>
      <c r="B55" s="51"/>
      <c r="C55" s="51"/>
      <c r="D55" s="51"/>
      <c r="E55" s="46"/>
      <c r="F55" s="56"/>
      <c r="G55" s="46"/>
      <c r="H55" s="57"/>
      <c r="I55" s="31">
        <f t="shared" si="1"/>
        <v>0</v>
      </c>
      <c r="J55" s="64"/>
      <c r="K55" s="59"/>
      <c r="L55" s="37">
        <f t="shared" si="6"/>
        <v>0</v>
      </c>
      <c r="M55" s="37">
        <f t="shared" si="7"/>
        <v>0</v>
      </c>
      <c r="N55" s="38">
        <f t="shared" si="8"/>
        <v>0</v>
      </c>
      <c r="O55" s="39">
        <f t="shared" si="5"/>
        <v>0</v>
      </c>
    </row>
    <row r="56" spans="1:15" ht="15.75" customHeight="1" x14ac:dyDescent="0.3">
      <c r="A56" s="51"/>
      <c r="B56" s="51"/>
      <c r="C56" s="51"/>
      <c r="D56" s="51"/>
      <c r="E56" s="46"/>
      <c r="F56" s="56"/>
      <c r="G56" s="46"/>
      <c r="H56" s="57"/>
      <c r="I56" s="31">
        <f t="shared" si="1"/>
        <v>0</v>
      </c>
      <c r="J56" s="64"/>
      <c r="K56" s="59"/>
      <c r="L56" s="37">
        <f t="shared" si="6"/>
        <v>0</v>
      </c>
      <c r="M56" s="37">
        <f t="shared" si="7"/>
        <v>0</v>
      </c>
      <c r="N56" s="38">
        <f t="shared" si="8"/>
        <v>0</v>
      </c>
      <c r="O56" s="39">
        <f t="shared" si="5"/>
        <v>0</v>
      </c>
    </row>
    <row r="57" spans="1:15" ht="15.75" customHeight="1" x14ac:dyDescent="0.3">
      <c r="A57" s="51"/>
      <c r="B57" s="51"/>
      <c r="C57" s="51"/>
      <c r="D57" s="51"/>
      <c r="E57" s="46"/>
      <c r="F57" s="56"/>
      <c r="G57" s="46"/>
      <c r="H57" s="57"/>
      <c r="I57" s="31">
        <f t="shared" si="1"/>
        <v>0</v>
      </c>
      <c r="J57" s="64"/>
      <c r="K57" s="59"/>
      <c r="L57" s="37">
        <f t="shared" si="6"/>
        <v>0</v>
      </c>
      <c r="M57" s="37">
        <f t="shared" si="7"/>
        <v>0</v>
      </c>
      <c r="N57" s="38">
        <f t="shared" si="8"/>
        <v>0</v>
      </c>
      <c r="O57" s="39">
        <f t="shared" si="5"/>
        <v>0</v>
      </c>
    </row>
    <row r="58" spans="1:15" ht="15.75" customHeight="1" x14ac:dyDescent="0.3">
      <c r="A58" s="51"/>
      <c r="B58" s="51"/>
      <c r="C58" s="51"/>
      <c r="D58" s="51"/>
      <c r="E58" s="56"/>
      <c r="F58" s="56"/>
      <c r="G58" s="46"/>
      <c r="H58" s="57"/>
      <c r="I58" s="31">
        <f t="shared" si="1"/>
        <v>0</v>
      </c>
      <c r="J58" s="64"/>
      <c r="K58" s="59"/>
      <c r="L58" s="37">
        <f t="shared" si="6"/>
        <v>0</v>
      </c>
      <c r="M58" s="37">
        <f t="shared" si="7"/>
        <v>0</v>
      </c>
      <c r="N58" s="38">
        <f t="shared" si="8"/>
        <v>0</v>
      </c>
      <c r="O58" s="39">
        <f t="shared" si="5"/>
        <v>0</v>
      </c>
    </row>
    <row r="59" spans="1:15" ht="15.75" customHeight="1" x14ac:dyDescent="0.3">
      <c r="A59" s="51"/>
      <c r="B59" s="51"/>
      <c r="C59" s="51"/>
      <c r="D59" s="51"/>
      <c r="E59" s="26" t="s">
        <v>63</v>
      </c>
      <c r="F59" s="27"/>
      <c r="G59" s="27"/>
      <c r="H59" s="28"/>
      <c r="I59" s="31">
        <f t="shared" si="1"/>
        <v>0</v>
      </c>
      <c r="J59" s="64"/>
      <c r="K59" s="59"/>
      <c r="L59" s="37">
        <f t="shared" si="6"/>
        <v>0</v>
      </c>
      <c r="M59" s="37">
        <f t="shared" si="7"/>
        <v>0</v>
      </c>
      <c r="N59" s="38">
        <f t="shared" si="8"/>
        <v>0</v>
      </c>
      <c r="O59" s="39">
        <f t="shared" si="5"/>
        <v>0</v>
      </c>
    </row>
    <row r="60" spans="1:15" ht="15.75" customHeight="1" x14ac:dyDescent="0.3">
      <c r="A60" s="51"/>
      <c r="B60" s="51"/>
      <c r="C60" s="51"/>
      <c r="D60" s="51"/>
      <c r="E60" s="81" t="s">
        <v>111</v>
      </c>
      <c r="F60" s="43">
        <v>15</v>
      </c>
      <c r="G60" s="77">
        <v>1</v>
      </c>
      <c r="H60" s="77">
        <v>6</v>
      </c>
      <c r="I60" s="31">
        <f t="shared" si="1"/>
        <v>90</v>
      </c>
      <c r="J60" s="64"/>
      <c r="K60" s="59"/>
      <c r="L60" s="37">
        <f t="shared" si="6"/>
        <v>0</v>
      </c>
      <c r="M60" s="37">
        <f t="shared" si="7"/>
        <v>0</v>
      </c>
      <c r="N60" s="38">
        <f t="shared" si="8"/>
        <v>0</v>
      </c>
      <c r="O60" s="39">
        <f t="shared" si="5"/>
        <v>0</v>
      </c>
    </row>
    <row r="61" spans="1:15" ht="15.75" customHeight="1" x14ac:dyDescent="0.3">
      <c r="A61" s="51"/>
      <c r="B61" s="51"/>
      <c r="C61" s="51"/>
      <c r="D61" s="51"/>
      <c r="E61" s="81" t="s">
        <v>112</v>
      </c>
      <c r="F61" s="43">
        <v>6.75</v>
      </c>
      <c r="G61" s="77">
        <v>1</v>
      </c>
      <c r="H61" s="77">
        <v>2</v>
      </c>
      <c r="I61" s="31">
        <f t="shared" si="1"/>
        <v>13.5</v>
      </c>
      <c r="J61" s="64"/>
      <c r="K61" s="59"/>
      <c r="L61" s="37">
        <f t="shared" si="6"/>
        <v>0</v>
      </c>
      <c r="M61" s="37">
        <f t="shared" si="7"/>
        <v>0</v>
      </c>
      <c r="N61" s="38">
        <f t="shared" si="8"/>
        <v>0</v>
      </c>
      <c r="O61" s="39">
        <f t="shared" si="5"/>
        <v>0</v>
      </c>
    </row>
    <row r="62" spans="1:15" ht="15.75" customHeight="1" x14ac:dyDescent="0.3">
      <c r="A62" s="51"/>
      <c r="B62" s="51"/>
      <c r="C62" s="51"/>
      <c r="D62" s="51"/>
      <c r="E62" s="56"/>
      <c r="F62" s="47"/>
      <c r="G62" s="48"/>
      <c r="H62" s="45"/>
      <c r="I62" s="31">
        <f t="shared" si="1"/>
        <v>0</v>
      </c>
      <c r="J62" s="64"/>
      <c r="K62" s="59"/>
      <c r="L62" s="37">
        <f t="shared" si="6"/>
        <v>0</v>
      </c>
      <c r="M62" s="37">
        <f t="shared" si="7"/>
        <v>0</v>
      </c>
      <c r="N62" s="38">
        <f t="shared" si="8"/>
        <v>0</v>
      </c>
      <c r="O62" s="39">
        <f t="shared" si="5"/>
        <v>0</v>
      </c>
    </row>
    <row r="63" spans="1:15" ht="15.75" customHeight="1" x14ac:dyDescent="0.3">
      <c r="A63" s="51"/>
      <c r="B63" s="51"/>
      <c r="C63" s="51"/>
      <c r="D63" s="51"/>
      <c r="E63" s="46"/>
      <c r="F63" s="47"/>
      <c r="G63" s="48"/>
      <c r="H63" s="45"/>
      <c r="I63" s="31">
        <f t="shared" si="1"/>
        <v>0</v>
      </c>
      <c r="J63" s="64"/>
      <c r="K63" s="59"/>
      <c r="L63" s="37">
        <f t="shared" si="6"/>
        <v>0</v>
      </c>
      <c r="M63" s="37">
        <f t="shared" si="7"/>
        <v>0</v>
      </c>
      <c r="N63" s="38">
        <f t="shared" si="8"/>
        <v>0</v>
      </c>
      <c r="O63" s="39">
        <f t="shared" si="5"/>
        <v>0</v>
      </c>
    </row>
    <row r="64" spans="1:15" ht="15.75" customHeight="1" x14ac:dyDescent="0.3">
      <c r="A64" s="51"/>
      <c r="B64" s="51"/>
      <c r="C64" s="51"/>
      <c r="D64" s="51"/>
      <c r="E64" s="46"/>
      <c r="F64" s="47"/>
      <c r="G64" s="48"/>
      <c r="H64" s="45"/>
      <c r="I64" s="31">
        <f t="shared" si="1"/>
        <v>0</v>
      </c>
      <c r="J64" s="64"/>
      <c r="K64" s="59"/>
      <c r="L64" s="37">
        <f t="shared" si="6"/>
        <v>0</v>
      </c>
      <c r="M64" s="37">
        <f t="shared" si="7"/>
        <v>0</v>
      </c>
      <c r="N64" s="38">
        <f t="shared" si="8"/>
        <v>0</v>
      </c>
      <c r="O64" s="39">
        <f t="shared" si="5"/>
        <v>0</v>
      </c>
    </row>
    <row r="65" spans="1:15" ht="15.75" customHeight="1" x14ac:dyDescent="0.3">
      <c r="A65" s="51"/>
      <c r="B65" s="51"/>
      <c r="C65" s="51"/>
      <c r="D65" s="51"/>
      <c r="E65" s="46"/>
      <c r="F65" s="47"/>
      <c r="G65" s="48"/>
      <c r="H65" s="45"/>
      <c r="I65" s="31">
        <f t="shared" si="1"/>
        <v>0</v>
      </c>
      <c r="J65" s="64"/>
      <c r="K65" s="59"/>
      <c r="L65" s="37">
        <f t="shared" si="6"/>
        <v>0</v>
      </c>
      <c r="M65" s="37">
        <f t="shared" si="7"/>
        <v>0</v>
      </c>
      <c r="N65" s="38">
        <f t="shared" si="8"/>
        <v>0</v>
      </c>
      <c r="O65" s="39">
        <f t="shared" si="5"/>
        <v>0</v>
      </c>
    </row>
    <row r="66" spans="1:15" ht="15.75" customHeight="1" x14ac:dyDescent="0.3">
      <c r="A66" s="51"/>
      <c r="B66" s="51"/>
      <c r="C66" s="51"/>
      <c r="D66" s="51"/>
      <c r="E66" s="46"/>
      <c r="F66" s="47"/>
      <c r="G66" s="48"/>
      <c r="H66" s="45"/>
      <c r="I66" s="31">
        <f t="shared" si="1"/>
        <v>0</v>
      </c>
      <c r="J66" s="64"/>
      <c r="K66" s="59"/>
      <c r="L66" s="37">
        <f t="shared" si="6"/>
        <v>0</v>
      </c>
      <c r="M66" s="37">
        <f t="shared" si="7"/>
        <v>0</v>
      </c>
      <c r="N66" s="38">
        <f t="shared" si="8"/>
        <v>0</v>
      </c>
      <c r="O66" s="39">
        <f t="shared" si="5"/>
        <v>0</v>
      </c>
    </row>
    <row r="67" spans="1:15" ht="15.75" customHeight="1" x14ac:dyDescent="0.3">
      <c r="A67" s="51"/>
      <c r="B67" s="51"/>
      <c r="C67" s="51"/>
      <c r="D67" s="51"/>
      <c r="E67" s="46"/>
      <c r="F67" s="47"/>
      <c r="G67" s="48"/>
      <c r="H67" s="45"/>
      <c r="I67" s="31">
        <f t="shared" si="1"/>
        <v>0</v>
      </c>
      <c r="J67" s="64"/>
      <c r="K67" s="59"/>
      <c r="L67" s="37">
        <f t="shared" si="6"/>
        <v>0</v>
      </c>
      <c r="M67" s="37">
        <f t="shared" si="7"/>
        <v>0</v>
      </c>
      <c r="N67" s="38">
        <f t="shared" si="8"/>
        <v>0</v>
      </c>
      <c r="O67" s="39">
        <f t="shared" si="5"/>
        <v>0</v>
      </c>
    </row>
    <row r="68" spans="1:15" ht="15.75" customHeight="1" x14ac:dyDescent="0.3">
      <c r="A68" s="51"/>
      <c r="B68" s="51"/>
      <c r="C68" s="51"/>
      <c r="D68" s="51"/>
      <c r="E68" s="46"/>
      <c r="F68" s="47"/>
      <c r="G68" s="48"/>
      <c r="H68" s="45"/>
      <c r="I68" s="31">
        <f t="shared" si="1"/>
        <v>0</v>
      </c>
      <c r="J68" s="64"/>
      <c r="K68" s="59"/>
      <c r="L68" s="37">
        <f t="shared" si="6"/>
        <v>0</v>
      </c>
      <c r="M68" s="37">
        <f t="shared" si="7"/>
        <v>0</v>
      </c>
      <c r="N68" s="38">
        <f t="shared" si="8"/>
        <v>0</v>
      </c>
      <c r="O68" s="39">
        <f t="shared" si="5"/>
        <v>0</v>
      </c>
    </row>
    <row r="69" spans="1:15" ht="15.75" customHeight="1" x14ac:dyDescent="0.3">
      <c r="A69" s="51"/>
      <c r="B69" s="51"/>
      <c r="C69" s="51"/>
      <c r="D69" s="51"/>
      <c r="E69" s="46"/>
      <c r="F69" s="47"/>
      <c r="G69" s="48"/>
      <c r="H69" s="45"/>
      <c r="I69" s="31">
        <f t="shared" si="1"/>
        <v>0</v>
      </c>
      <c r="J69" s="62" t="s">
        <v>70</v>
      </c>
      <c r="K69" s="66"/>
      <c r="L69" s="34"/>
      <c r="M69" s="34"/>
      <c r="N69" s="35"/>
      <c r="O69" s="39">
        <f t="shared" si="5"/>
        <v>0</v>
      </c>
    </row>
    <row r="70" spans="1:15" ht="15.75" customHeight="1" x14ac:dyDescent="0.3">
      <c r="A70" s="51"/>
      <c r="B70" s="51"/>
      <c r="C70" s="51"/>
      <c r="D70" s="51"/>
      <c r="E70" s="63" t="s">
        <v>69</v>
      </c>
      <c r="F70" s="27"/>
      <c r="G70" s="27"/>
      <c r="H70" s="28"/>
      <c r="I70" s="31">
        <f t="shared" si="1"/>
        <v>0</v>
      </c>
      <c r="J70" s="64"/>
      <c r="K70" s="59"/>
      <c r="L70" s="37">
        <f t="shared" ref="L70:L200" si="9">K70*6%</f>
        <v>0</v>
      </c>
      <c r="M70" s="37">
        <f t="shared" ref="M70:M200" si="10">(K70+L70)/5</f>
        <v>0</v>
      </c>
      <c r="N70" s="38">
        <f t="shared" ref="N70:N200" si="11">$M70/365</f>
        <v>0</v>
      </c>
      <c r="O70" s="39">
        <f t="shared" si="5"/>
        <v>0</v>
      </c>
    </row>
    <row r="71" spans="1:15" ht="15.75" customHeight="1" x14ac:dyDescent="0.3">
      <c r="A71" s="51"/>
      <c r="B71" s="51"/>
      <c r="C71" s="51"/>
      <c r="D71" s="51"/>
      <c r="E71" s="81" t="s">
        <v>113</v>
      </c>
      <c r="F71" s="43">
        <v>74</v>
      </c>
      <c r="G71" s="77">
        <v>1</v>
      </c>
      <c r="H71" s="77">
        <v>4</v>
      </c>
      <c r="I71" s="31">
        <f t="shared" si="1"/>
        <v>296</v>
      </c>
      <c r="J71" s="64"/>
      <c r="K71" s="59"/>
      <c r="L71" s="37">
        <f t="shared" si="9"/>
        <v>0</v>
      </c>
      <c r="M71" s="37">
        <f t="shared" si="10"/>
        <v>0</v>
      </c>
      <c r="N71" s="38">
        <f t="shared" si="11"/>
        <v>0</v>
      </c>
      <c r="O71" s="39">
        <f t="shared" si="5"/>
        <v>0</v>
      </c>
    </row>
    <row r="72" spans="1:15" ht="15.75" customHeight="1" x14ac:dyDescent="0.3">
      <c r="A72" s="51"/>
      <c r="B72" s="51"/>
      <c r="C72" s="51"/>
      <c r="D72" s="51"/>
      <c r="E72" s="46"/>
      <c r="F72" s="41"/>
      <c r="G72" s="41"/>
      <c r="H72" s="65"/>
      <c r="I72" s="31">
        <f t="shared" si="1"/>
        <v>0</v>
      </c>
      <c r="J72" s="64"/>
      <c r="K72" s="59"/>
      <c r="L72" s="37">
        <f t="shared" si="9"/>
        <v>0</v>
      </c>
      <c r="M72" s="37">
        <f t="shared" si="10"/>
        <v>0</v>
      </c>
      <c r="N72" s="38">
        <f t="shared" si="11"/>
        <v>0</v>
      </c>
      <c r="O72" s="39">
        <f t="shared" si="5"/>
        <v>0</v>
      </c>
    </row>
    <row r="73" spans="1:15" ht="15.75" customHeight="1" x14ac:dyDescent="0.3">
      <c r="A73" s="51"/>
      <c r="B73" s="51"/>
      <c r="C73" s="51"/>
      <c r="D73" s="51"/>
      <c r="E73" s="46"/>
      <c r="F73" s="41"/>
      <c r="G73" s="41"/>
      <c r="H73" s="65"/>
      <c r="I73" s="31">
        <f t="shared" si="1"/>
        <v>0</v>
      </c>
      <c r="J73" s="64"/>
      <c r="K73" s="59"/>
      <c r="L73" s="37">
        <f t="shared" si="9"/>
        <v>0</v>
      </c>
      <c r="M73" s="37">
        <f t="shared" si="10"/>
        <v>0</v>
      </c>
      <c r="N73" s="38">
        <f t="shared" si="11"/>
        <v>0</v>
      </c>
      <c r="O73" s="39">
        <f t="shared" si="5"/>
        <v>0</v>
      </c>
    </row>
    <row r="74" spans="1:15" ht="15.75" customHeight="1" x14ac:dyDescent="0.3">
      <c r="A74" s="51"/>
      <c r="B74" s="51"/>
      <c r="C74" s="51"/>
      <c r="D74" s="51"/>
      <c r="E74" s="46"/>
      <c r="F74" s="41"/>
      <c r="G74" s="41"/>
      <c r="H74" s="65"/>
      <c r="I74" s="31">
        <f t="shared" si="1"/>
        <v>0</v>
      </c>
      <c r="J74" s="64"/>
      <c r="K74" s="59"/>
      <c r="L74" s="37">
        <f t="shared" si="9"/>
        <v>0</v>
      </c>
      <c r="M74" s="37">
        <f t="shared" si="10"/>
        <v>0</v>
      </c>
      <c r="N74" s="38">
        <f t="shared" si="11"/>
        <v>0</v>
      </c>
      <c r="O74" s="39">
        <f t="shared" si="5"/>
        <v>0</v>
      </c>
    </row>
    <row r="75" spans="1:15" ht="15.75" customHeight="1" x14ac:dyDescent="0.3">
      <c r="A75" s="51"/>
      <c r="B75" s="51"/>
      <c r="C75" s="51"/>
      <c r="D75" s="51"/>
      <c r="E75" s="46"/>
      <c r="F75" s="74"/>
      <c r="G75" s="41"/>
      <c r="H75" s="75"/>
      <c r="I75" s="31">
        <f t="shared" si="1"/>
        <v>0</v>
      </c>
      <c r="J75" s="64"/>
      <c r="K75" s="59"/>
      <c r="L75" s="37">
        <f t="shared" si="9"/>
        <v>0</v>
      </c>
      <c r="M75" s="37">
        <f t="shared" si="10"/>
        <v>0</v>
      </c>
      <c r="N75" s="38">
        <f t="shared" si="11"/>
        <v>0</v>
      </c>
      <c r="O75" s="39">
        <f t="shared" si="5"/>
        <v>0</v>
      </c>
    </row>
    <row r="76" spans="1:15" ht="15.75" customHeight="1" x14ac:dyDescent="0.3">
      <c r="A76" s="51"/>
      <c r="B76" s="51"/>
      <c r="C76" s="51"/>
      <c r="D76" s="51"/>
      <c r="E76" s="63" t="s">
        <v>71</v>
      </c>
      <c r="F76" s="27"/>
      <c r="G76" s="27"/>
      <c r="H76" s="28"/>
      <c r="I76" s="31">
        <f t="shared" si="1"/>
        <v>0</v>
      </c>
      <c r="J76" s="64"/>
      <c r="K76" s="59"/>
      <c r="L76" s="37">
        <f t="shared" si="9"/>
        <v>0</v>
      </c>
      <c r="M76" s="37">
        <f t="shared" si="10"/>
        <v>0</v>
      </c>
      <c r="N76" s="38">
        <f t="shared" si="11"/>
        <v>0</v>
      </c>
      <c r="O76" s="39">
        <f t="shared" si="5"/>
        <v>0</v>
      </c>
    </row>
    <row r="77" spans="1:15" ht="15.75" customHeight="1" x14ac:dyDescent="0.3">
      <c r="A77" s="51"/>
      <c r="B77" s="51"/>
      <c r="C77" s="51"/>
      <c r="D77" s="51"/>
      <c r="E77" s="46"/>
      <c r="F77" s="47"/>
      <c r="G77" s="48"/>
      <c r="H77" s="45"/>
      <c r="I77" s="31">
        <f t="shared" si="1"/>
        <v>0</v>
      </c>
      <c r="J77" s="64"/>
      <c r="K77" s="59"/>
      <c r="L77" s="37">
        <f t="shared" si="9"/>
        <v>0</v>
      </c>
      <c r="M77" s="37">
        <f t="shared" si="10"/>
        <v>0</v>
      </c>
      <c r="N77" s="38">
        <f t="shared" si="11"/>
        <v>0</v>
      </c>
      <c r="O77" s="39">
        <f t="shared" si="5"/>
        <v>0</v>
      </c>
    </row>
    <row r="78" spans="1:15" ht="15.75" customHeight="1" x14ac:dyDescent="0.3">
      <c r="A78" s="51"/>
      <c r="B78" s="51"/>
      <c r="C78" s="51"/>
      <c r="D78" s="51"/>
      <c r="E78" s="46"/>
      <c r="F78" s="47"/>
      <c r="G78" s="48"/>
      <c r="H78" s="45"/>
      <c r="I78" s="31">
        <f t="shared" si="1"/>
        <v>0</v>
      </c>
      <c r="J78" s="64"/>
      <c r="K78" s="59"/>
      <c r="L78" s="37">
        <f t="shared" si="9"/>
        <v>0</v>
      </c>
      <c r="M78" s="37">
        <f t="shared" si="10"/>
        <v>0</v>
      </c>
      <c r="N78" s="38">
        <f t="shared" si="11"/>
        <v>0</v>
      </c>
      <c r="O78" s="39">
        <f t="shared" si="5"/>
        <v>0</v>
      </c>
    </row>
    <row r="79" spans="1:15" ht="15.75" customHeight="1" x14ac:dyDescent="0.3">
      <c r="A79" s="51"/>
      <c r="B79" s="51"/>
      <c r="C79" s="51"/>
      <c r="D79" s="51"/>
      <c r="E79" s="56"/>
      <c r="F79" s="47"/>
      <c r="G79" s="48"/>
      <c r="H79" s="45"/>
      <c r="I79" s="31">
        <f t="shared" si="1"/>
        <v>0</v>
      </c>
      <c r="J79" s="64"/>
      <c r="K79" s="59"/>
      <c r="L79" s="37">
        <f t="shared" si="9"/>
        <v>0</v>
      </c>
      <c r="M79" s="37">
        <f t="shared" si="10"/>
        <v>0</v>
      </c>
      <c r="N79" s="38">
        <f t="shared" si="11"/>
        <v>0</v>
      </c>
      <c r="O79" s="39">
        <f t="shared" si="5"/>
        <v>0</v>
      </c>
    </row>
    <row r="80" spans="1:15" ht="15.75" customHeight="1" x14ac:dyDescent="0.3">
      <c r="A80" s="51"/>
      <c r="B80" s="51"/>
      <c r="C80" s="51"/>
      <c r="D80" s="51"/>
      <c r="E80" s="46"/>
      <c r="F80" s="47"/>
      <c r="G80" s="48"/>
      <c r="H80" s="45"/>
      <c r="I80" s="31">
        <f t="shared" si="1"/>
        <v>0</v>
      </c>
      <c r="J80" s="64"/>
      <c r="K80" s="59"/>
      <c r="L80" s="37">
        <f t="shared" si="9"/>
        <v>0</v>
      </c>
      <c r="M80" s="37">
        <f t="shared" si="10"/>
        <v>0</v>
      </c>
      <c r="N80" s="38">
        <f t="shared" si="11"/>
        <v>0</v>
      </c>
      <c r="O80" s="39">
        <f t="shared" si="5"/>
        <v>0</v>
      </c>
    </row>
    <row r="81" spans="1:15" ht="15.75" customHeight="1" x14ac:dyDescent="0.3">
      <c r="A81" s="51"/>
      <c r="B81" s="51"/>
      <c r="C81" s="51"/>
      <c r="D81" s="51"/>
      <c r="E81" s="56"/>
      <c r="F81" s="47"/>
      <c r="G81" s="48"/>
      <c r="H81" s="45"/>
      <c r="I81" s="31">
        <f t="shared" si="1"/>
        <v>0</v>
      </c>
      <c r="J81" s="64"/>
      <c r="K81" s="59"/>
      <c r="L81" s="37">
        <f t="shared" si="9"/>
        <v>0</v>
      </c>
      <c r="M81" s="37">
        <f t="shared" si="10"/>
        <v>0</v>
      </c>
      <c r="N81" s="38">
        <f t="shared" si="11"/>
        <v>0</v>
      </c>
      <c r="O81" s="39">
        <f t="shared" si="5"/>
        <v>0</v>
      </c>
    </row>
    <row r="82" spans="1:15" ht="15.75" customHeight="1" x14ac:dyDescent="0.3">
      <c r="A82" s="51"/>
      <c r="B82" s="51"/>
      <c r="C82" s="51"/>
      <c r="D82" s="51"/>
      <c r="E82" s="26" t="s">
        <v>72</v>
      </c>
      <c r="F82" s="82"/>
      <c r="G82" s="82"/>
      <c r="H82" s="83"/>
      <c r="I82" s="31">
        <f t="shared" si="1"/>
        <v>0</v>
      </c>
      <c r="J82" s="64"/>
      <c r="K82" s="59"/>
      <c r="L82" s="37">
        <f t="shared" si="9"/>
        <v>0</v>
      </c>
      <c r="M82" s="37">
        <f t="shared" si="10"/>
        <v>0</v>
      </c>
      <c r="N82" s="38">
        <f t="shared" si="11"/>
        <v>0</v>
      </c>
      <c r="O82" s="39">
        <f t="shared" si="5"/>
        <v>0</v>
      </c>
    </row>
    <row r="83" spans="1:15" ht="15.75" customHeight="1" x14ac:dyDescent="0.3">
      <c r="A83" s="51"/>
      <c r="B83" s="51"/>
      <c r="C83" s="51"/>
      <c r="D83" s="51"/>
      <c r="E83" s="56" t="s">
        <v>73</v>
      </c>
      <c r="F83" s="84">
        <v>0.18</v>
      </c>
      <c r="G83" s="48">
        <v>1</v>
      </c>
      <c r="H83" s="45">
        <v>30</v>
      </c>
      <c r="I83" s="31">
        <f t="shared" si="1"/>
        <v>5.3999999999999995</v>
      </c>
      <c r="J83" s="64"/>
      <c r="K83" s="59"/>
      <c r="L83" s="37">
        <f t="shared" si="9"/>
        <v>0</v>
      </c>
      <c r="M83" s="37">
        <f t="shared" si="10"/>
        <v>0</v>
      </c>
      <c r="N83" s="38">
        <f t="shared" si="11"/>
        <v>0</v>
      </c>
      <c r="O83" s="39">
        <f t="shared" si="5"/>
        <v>0</v>
      </c>
    </row>
    <row r="84" spans="1:15" ht="15.75" customHeight="1" x14ac:dyDescent="0.3">
      <c r="A84" s="51"/>
      <c r="B84" s="51"/>
      <c r="C84" s="51"/>
      <c r="D84" s="51"/>
      <c r="E84" s="46" t="s">
        <v>114</v>
      </c>
      <c r="F84" s="84">
        <v>0.28000000000000003</v>
      </c>
      <c r="G84" s="48">
        <v>1</v>
      </c>
      <c r="H84" s="45">
        <v>30</v>
      </c>
      <c r="I84" s="31">
        <f t="shared" si="1"/>
        <v>8.4</v>
      </c>
      <c r="J84" s="64"/>
      <c r="K84" s="59"/>
      <c r="L84" s="37">
        <f t="shared" si="9"/>
        <v>0</v>
      </c>
      <c r="M84" s="37">
        <f t="shared" si="10"/>
        <v>0</v>
      </c>
      <c r="N84" s="38">
        <f t="shared" si="11"/>
        <v>0</v>
      </c>
      <c r="O84" s="39">
        <f t="shared" si="5"/>
        <v>0</v>
      </c>
    </row>
    <row r="85" spans="1:15" ht="15.75" customHeight="1" x14ac:dyDescent="0.3">
      <c r="A85" s="51"/>
      <c r="B85" s="51"/>
      <c r="C85" s="51"/>
      <c r="D85" s="51"/>
      <c r="E85" s="85" t="s">
        <v>115</v>
      </c>
      <c r="F85" s="84">
        <v>0.2</v>
      </c>
      <c r="G85" s="48">
        <v>1</v>
      </c>
      <c r="H85" s="45">
        <v>30</v>
      </c>
      <c r="I85" s="31">
        <f t="shared" si="1"/>
        <v>6</v>
      </c>
      <c r="J85" s="64"/>
      <c r="K85" s="59"/>
      <c r="L85" s="37">
        <f t="shared" si="9"/>
        <v>0</v>
      </c>
      <c r="M85" s="37">
        <f t="shared" si="10"/>
        <v>0</v>
      </c>
      <c r="N85" s="38">
        <f t="shared" si="11"/>
        <v>0</v>
      </c>
      <c r="O85" s="39">
        <f t="shared" si="5"/>
        <v>0</v>
      </c>
    </row>
    <row r="86" spans="1:15" ht="15.75" customHeight="1" x14ac:dyDescent="0.3">
      <c r="A86" s="51"/>
      <c r="B86" s="51"/>
      <c r="C86" s="51"/>
      <c r="D86" s="51"/>
      <c r="E86" s="46" t="s">
        <v>116</v>
      </c>
      <c r="F86" s="84">
        <v>1.2</v>
      </c>
      <c r="G86" s="48">
        <v>1</v>
      </c>
      <c r="H86" s="45">
        <v>30</v>
      </c>
      <c r="I86" s="31">
        <f t="shared" si="1"/>
        <v>36</v>
      </c>
      <c r="J86" s="64"/>
      <c r="K86" s="59"/>
      <c r="L86" s="37">
        <f t="shared" si="9"/>
        <v>0</v>
      </c>
      <c r="M86" s="37">
        <f t="shared" si="10"/>
        <v>0</v>
      </c>
      <c r="N86" s="38">
        <f t="shared" si="11"/>
        <v>0</v>
      </c>
      <c r="O86" s="39">
        <f t="shared" si="5"/>
        <v>0</v>
      </c>
    </row>
    <row r="87" spans="1:15" ht="15.75" customHeight="1" x14ac:dyDescent="0.3">
      <c r="A87" s="51"/>
      <c r="B87" s="51"/>
      <c r="C87" s="51"/>
      <c r="D87" s="51"/>
      <c r="E87" s="85" t="s">
        <v>117</v>
      </c>
      <c r="F87" s="84">
        <v>0.63</v>
      </c>
      <c r="G87" s="48">
        <v>1</v>
      </c>
      <c r="H87" s="45">
        <v>10</v>
      </c>
      <c r="I87" s="31">
        <f t="shared" si="1"/>
        <v>6.3</v>
      </c>
      <c r="J87" s="64"/>
      <c r="K87" s="59"/>
      <c r="L87" s="37">
        <f t="shared" si="9"/>
        <v>0</v>
      </c>
      <c r="M87" s="37">
        <f t="shared" si="10"/>
        <v>0</v>
      </c>
      <c r="N87" s="38">
        <f t="shared" si="11"/>
        <v>0</v>
      </c>
      <c r="O87" s="39">
        <f t="shared" si="5"/>
        <v>0</v>
      </c>
    </row>
    <row r="88" spans="1:15" ht="15.75" customHeight="1" x14ac:dyDescent="0.3">
      <c r="A88" s="51"/>
      <c r="B88" s="51"/>
      <c r="C88" s="51"/>
      <c r="D88" s="51"/>
      <c r="E88" s="46" t="s">
        <v>118</v>
      </c>
      <c r="F88" s="47">
        <v>27.5</v>
      </c>
      <c r="G88" s="48">
        <v>1</v>
      </c>
      <c r="H88" s="45">
        <v>2</v>
      </c>
      <c r="I88" s="31">
        <f t="shared" si="1"/>
        <v>55</v>
      </c>
      <c r="J88" s="64"/>
      <c r="K88" s="59"/>
      <c r="L88" s="37">
        <f t="shared" si="9"/>
        <v>0</v>
      </c>
      <c r="M88" s="37">
        <f t="shared" si="10"/>
        <v>0</v>
      </c>
      <c r="N88" s="38">
        <f t="shared" si="11"/>
        <v>0</v>
      </c>
      <c r="O88" s="39">
        <f t="shared" si="5"/>
        <v>0</v>
      </c>
    </row>
    <row r="89" spans="1:15" ht="15.75" customHeight="1" x14ac:dyDescent="0.3">
      <c r="A89" s="51"/>
      <c r="B89" s="51"/>
      <c r="C89" s="51"/>
      <c r="D89" s="51"/>
      <c r="E89" s="46"/>
      <c r="F89" s="47"/>
      <c r="G89" s="48"/>
      <c r="H89" s="45"/>
      <c r="I89" s="31">
        <f t="shared" si="1"/>
        <v>0</v>
      </c>
      <c r="J89" s="64"/>
      <c r="K89" s="59"/>
      <c r="L89" s="37">
        <f t="shared" si="9"/>
        <v>0</v>
      </c>
      <c r="M89" s="37">
        <f t="shared" si="10"/>
        <v>0</v>
      </c>
      <c r="N89" s="38">
        <f t="shared" si="11"/>
        <v>0</v>
      </c>
      <c r="O89" s="39">
        <f t="shared" si="5"/>
        <v>0</v>
      </c>
    </row>
    <row r="90" spans="1:15" ht="15.75" customHeight="1" x14ac:dyDescent="0.3">
      <c r="A90" s="51"/>
      <c r="B90" s="51"/>
      <c r="C90" s="51"/>
      <c r="D90" s="51"/>
      <c r="E90" s="46"/>
      <c r="F90" s="48"/>
      <c r="G90" s="48"/>
      <c r="H90" s="59"/>
      <c r="I90" s="31">
        <f t="shared" si="1"/>
        <v>0</v>
      </c>
      <c r="J90" s="64"/>
      <c r="K90" s="59"/>
      <c r="L90" s="37">
        <f t="shared" si="9"/>
        <v>0</v>
      </c>
      <c r="M90" s="37">
        <f t="shared" si="10"/>
        <v>0</v>
      </c>
      <c r="N90" s="38">
        <f t="shared" si="11"/>
        <v>0</v>
      </c>
      <c r="O90" s="39">
        <f t="shared" si="5"/>
        <v>0</v>
      </c>
    </row>
    <row r="91" spans="1:15" ht="15.75" customHeight="1" x14ac:dyDescent="0.3">
      <c r="A91" s="51"/>
      <c r="B91" s="51"/>
      <c r="C91" s="51"/>
      <c r="D91" s="51"/>
      <c r="E91" s="46"/>
      <c r="F91" s="47"/>
      <c r="G91" s="48"/>
      <c r="H91" s="45"/>
      <c r="I91" s="31">
        <f t="shared" si="1"/>
        <v>0</v>
      </c>
      <c r="J91" s="64"/>
      <c r="K91" s="59"/>
      <c r="L91" s="37">
        <f t="shared" si="9"/>
        <v>0</v>
      </c>
      <c r="M91" s="37">
        <f t="shared" si="10"/>
        <v>0</v>
      </c>
      <c r="N91" s="38">
        <f t="shared" si="11"/>
        <v>0</v>
      </c>
      <c r="O91" s="39">
        <f t="shared" si="5"/>
        <v>0</v>
      </c>
    </row>
    <row r="92" spans="1:15" ht="15.75" customHeight="1" x14ac:dyDescent="0.3">
      <c r="A92" s="51"/>
      <c r="B92" s="51"/>
      <c r="C92" s="51"/>
      <c r="D92" s="51"/>
      <c r="E92" s="46"/>
      <c r="F92" s="48"/>
      <c r="G92" s="48"/>
      <c r="H92" s="59"/>
      <c r="I92" s="31">
        <f t="shared" si="1"/>
        <v>0</v>
      </c>
      <c r="J92" s="64"/>
      <c r="K92" s="59"/>
      <c r="L92" s="37">
        <f t="shared" si="9"/>
        <v>0</v>
      </c>
      <c r="M92" s="37">
        <f t="shared" si="10"/>
        <v>0</v>
      </c>
      <c r="N92" s="38">
        <f t="shared" si="11"/>
        <v>0</v>
      </c>
      <c r="O92" s="39">
        <f t="shared" si="5"/>
        <v>0</v>
      </c>
    </row>
    <row r="93" spans="1:15" ht="15.75" customHeight="1" x14ac:dyDescent="0.3">
      <c r="A93" s="51"/>
      <c r="B93" s="51"/>
      <c r="C93" s="51"/>
      <c r="D93" s="51"/>
      <c r="E93" s="63" t="s">
        <v>74</v>
      </c>
      <c r="F93" s="27"/>
      <c r="G93" s="27"/>
      <c r="H93" s="28"/>
      <c r="I93" s="31">
        <f t="shared" si="1"/>
        <v>0</v>
      </c>
      <c r="J93" s="64"/>
      <c r="K93" s="59"/>
      <c r="L93" s="37">
        <f t="shared" si="9"/>
        <v>0</v>
      </c>
      <c r="M93" s="37">
        <f t="shared" si="10"/>
        <v>0</v>
      </c>
      <c r="N93" s="38">
        <f t="shared" si="11"/>
        <v>0</v>
      </c>
      <c r="O93" s="39">
        <f t="shared" si="5"/>
        <v>0</v>
      </c>
    </row>
    <row r="94" spans="1:15" ht="15.75" customHeight="1" x14ac:dyDescent="0.3">
      <c r="A94" s="51"/>
      <c r="B94" s="51"/>
      <c r="C94" s="51"/>
      <c r="D94" s="51"/>
      <c r="E94" s="46" t="s">
        <v>75</v>
      </c>
      <c r="F94" s="48">
        <v>15</v>
      </c>
      <c r="G94" s="48">
        <v>1</v>
      </c>
      <c r="H94" s="59">
        <v>1</v>
      </c>
      <c r="I94" s="31">
        <f t="shared" si="1"/>
        <v>15</v>
      </c>
      <c r="J94" s="64"/>
      <c r="K94" s="59"/>
      <c r="L94" s="37">
        <f t="shared" si="9"/>
        <v>0</v>
      </c>
      <c r="M94" s="37">
        <f t="shared" si="10"/>
        <v>0</v>
      </c>
      <c r="N94" s="38">
        <f t="shared" si="11"/>
        <v>0</v>
      </c>
      <c r="O94" s="39">
        <f t="shared" si="5"/>
        <v>0</v>
      </c>
    </row>
    <row r="95" spans="1:15" ht="15.75" customHeight="1" x14ac:dyDescent="0.3">
      <c r="A95" s="51"/>
      <c r="B95" s="51"/>
      <c r="C95" s="51"/>
      <c r="D95" s="51"/>
      <c r="E95" s="46" t="s">
        <v>119</v>
      </c>
      <c r="F95" s="47">
        <v>120</v>
      </c>
      <c r="G95" s="48">
        <v>1</v>
      </c>
      <c r="H95" s="45">
        <v>1</v>
      </c>
      <c r="I95" s="31">
        <f t="shared" si="1"/>
        <v>120</v>
      </c>
      <c r="J95" s="64"/>
      <c r="K95" s="59"/>
      <c r="L95" s="37">
        <f t="shared" si="9"/>
        <v>0</v>
      </c>
      <c r="M95" s="37">
        <f t="shared" si="10"/>
        <v>0</v>
      </c>
      <c r="N95" s="38">
        <f t="shared" si="11"/>
        <v>0</v>
      </c>
      <c r="O95" s="39">
        <f t="shared" si="5"/>
        <v>0</v>
      </c>
    </row>
    <row r="96" spans="1:15" ht="15.75" customHeight="1" x14ac:dyDescent="0.3">
      <c r="A96" s="51"/>
      <c r="B96" s="51"/>
      <c r="C96" s="51"/>
      <c r="D96" s="51"/>
      <c r="E96" s="46" t="s">
        <v>120</v>
      </c>
      <c r="F96" s="48">
        <v>60</v>
      </c>
      <c r="G96" s="48">
        <v>1</v>
      </c>
      <c r="H96" s="59">
        <v>1</v>
      </c>
      <c r="I96" s="31">
        <f t="shared" si="1"/>
        <v>60</v>
      </c>
      <c r="J96" s="64"/>
      <c r="K96" s="59"/>
      <c r="L96" s="37">
        <f t="shared" si="9"/>
        <v>0</v>
      </c>
      <c r="M96" s="37">
        <f t="shared" si="10"/>
        <v>0</v>
      </c>
      <c r="N96" s="38">
        <f t="shared" si="11"/>
        <v>0</v>
      </c>
      <c r="O96" s="39">
        <f t="shared" si="5"/>
        <v>0</v>
      </c>
    </row>
    <row r="97" spans="1:15" ht="15.75" customHeight="1" x14ac:dyDescent="0.3">
      <c r="A97" s="51"/>
      <c r="B97" s="51"/>
      <c r="C97" s="51"/>
      <c r="D97" s="51"/>
      <c r="E97" s="56" t="s">
        <v>121</v>
      </c>
      <c r="F97" s="47">
        <v>60</v>
      </c>
      <c r="G97" s="48">
        <v>1</v>
      </c>
      <c r="H97" s="45">
        <v>1</v>
      </c>
      <c r="I97" s="31">
        <f t="shared" si="1"/>
        <v>60</v>
      </c>
      <c r="J97" s="64"/>
      <c r="K97" s="59"/>
      <c r="L97" s="37">
        <f t="shared" si="9"/>
        <v>0</v>
      </c>
      <c r="M97" s="37">
        <f t="shared" si="10"/>
        <v>0</v>
      </c>
      <c r="N97" s="38">
        <f t="shared" si="11"/>
        <v>0</v>
      </c>
      <c r="O97" s="39">
        <f t="shared" si="5"/>
        <v>0</v>
      </c>
    </row>
    <row r="98" spans="1:15" ht="15.75" customHeight="1" x14ac:dyDescent="0.3">
      <c r="A98" s="51"/>
      <c r="B98" s="51"/>
      <c r="C98" s="51"/>
      <c r="D98" s="51"/>
      <c r="E98" s="56" t="s">
        <v>122</v>
      </c>
      <c r="F98" s="47">
        <v>80</v>
      </c>
      <c r="G98" s="48">
        <v>1</v>
      </c>
      <c r="H98" s="45">
        <v>1</v>
      </c>
      <c r="I98" s="31">
        <f t="shared" si="1"/>
        <v>80</v>
      </c>
      <c r="J98" s="64"/>
      <c r="K98" s="59"/>
      <c r="L98" s="37">
        <f t="shared" si="9"/>
        <v>0</v>
      </c>
      <c r="M98" s="37">
        <f t="shared" si="10"/>
        <v>0</v>
      </c>
      <c r="N98" s="38">
        <f t="shared" si="11"/>
        <v>0</v>
      </c>
      <c r="O98" s="39">
        <f t="shared" si="5"/>
        <v>0</v>
      </c>
    </row>
    <row r="99" spans="1:15" ht="15.75" customHeight="1" x14ac:dyDescent="0.3">
      <c r="A99" s="51"/>
      <c r="B99" s="51"/>
      <c r="C99" s="51"/>
      <c r="D99" s="51"/>
      <c r="E99" s="56" t="s">
        <v>123</v>
      </c>
      <c r="F99" s="47">
        <v>60</v>
      </c>
      <c r="G99" s="48">
        <v>1</v>
      </c>
      <c r="H99" s="45">
        <v>1</v>
      </c>
      <c r="I99" s="31">
        <f t="shared" si="1"/>
        <v>60</v>
      </c>
      <c r="J99" s="64"/>
      <c r="K99" s="59"/>
      <c r="L99" s="37">
        <f t="shared" si="9"/>
        <v>0</v>
      </c>
      <c r="M99" s="37">
        <f t="shared" si="10"/>
        <v>0</v>
      </c>
      <c r="N99" s="38">
        <f t="shared" si="11"/>
        <v>0</v>
      </c>
      <c r="O99" s="39">
        <f t="shared" si="5"/>
        <v>0</v>
      </c>
    </row>
    <row r="100" spans="1:15" ht="15.75" customHeight="1" x14ac:dyDescent="0.3">
      <c r="A100" s="51"/>
      <c r="B100" s="51"/>
      <c r="C100" s="51"/>
      <c r="D100" s="51"/>
      <c r="E100" s="56" t="s">
        <v>124</v>
      </c>
      <c r="F100" s="47">
        <v>60</v>
      </c>
      <c r="G100" s="48">
        <v>1</v>
      </c>
      <c r="H100" s="45">
        <v>1</v>
      </c>
      <c r="I100" s="31">
        <f t="shared" si="1"/>
        <v>60</v>
      </c>
      <c r="J100" s="64"/>
      <c r="K100" s="59"/>
      <c r="L100" s="37">
        <f t="shared" si="9"/>
        <v>0</v>
      </c>
      <c r="M100" s="37">
        <f t="shared" si="10"/>
        <v>0</v>
      </c>
      <c r="N100" s="38">
        <f t="shared" si="11"/>
        <v>0</v>
      </c>
      <c r="O100" s="39">
        <f t="shared" si="5"/>
        <v>0</v>
      </c>
    </row>
    <row r="101" spans="1:15" ht="15.75" customHeight="1" x14ac:dyDescent="0.3">
      <c r="A101" s="51"/>
      <c r="B101" s="51"/>
      <c r="C101" s="51"/>
      <c r="D101" s="51"/>
      <c r="E101" s="56"/>
      <c r="F101" s="47"/>
      <c r="G101" s="48"/>
      <c r="H101" s="45"/>
      <c r="I101" s="31">
        <f t="shared" si="1"/>
        <v>0</v>
      </c>
      <c r="J101" s="64"/>
      <c r="K101" s="59"/>
      <c r="L101" s="37">
        <f t="shared" si="9"/>
        <v>0</v>
      </c>
      <c r="M101" s="37">
        <f t="shared" si="10"/>
        <v>0</v>
      </c>
      <c r="N101" s="38">
        <f t="shared" si="11"/>
        <v>0</v>
      </c>
      <c r="O101" s="39">
        <f t="shared" si="5"/>
        <v>0</v>
      </c>
    </row>
    <row r="102" spans="1:15" ht="15.75" customHeight="1" x14ac:dyDescent="0.3">
      <c r="A102" s="51"/>
      <c r="B102" s="51"/>
      <c r="C102" s="51"/>
      <c r="D102" s="51"/>
      <c r="E102" s="56"/>
      <c r="F102" s="48"/>
      <c r="G102" s="48"/>
      <c r="H102" s="59"/>
      <c r="I102" s="31">
        <f t="shared" si="1"/>
        <v>0</v>
      </c>
      <c r="J102" s="64"/>
      <c r="K102" s="59"/>
      <c r="L102" s="37">
        <f t="shared" si="9"/>
        <v>0</v>
      </c>
      <c r="M102" s="37">
        <f t="shared" si="10"/>
        <v>0</v>
      </c>
      <c r="N102" s="38">
        <f t="shared" si="11"/>
        <v>0</v>
      </c>
      <c r="O102" s="39">
        <f t="shared" si="5"/>
        <v>0</v>
      </c>
    </row>
    <row r="103" spans="1:15" ht="15.75" customHeight="1" x14ac:dyDescent="0.3">
      <c r="A103" s="51"/>
      <c r="B103" s="51"/>
      <c r="C103" s="51"/>
      <c r="D103" s="51"/>
      <c r="E103" s="56"/>
      <c r="F103" s="48"/>
      <c r="G103" s="48"/>
      <c r="H103" s="59"/>
      <c r="I103" s="31">
        <f t="shared" si="1"/>
        <v>0</v>
      </c>
      <c r="J103" s="64"/>
      <c r="K103" s="59"/>
      <c r="L103" s="37">
        <f t="shared" si="9"/>
        <v>0</v>
      </c>
      <c r="M103" s="37">
        <f t="shared" si="10"/>
        <v>0</v>
      </c>
      <c r="N103" s="38">
        <f t="shared" si="11"/>
        <v>0</v>
      </c>
      <c r="O103" s="39">
        <f t="shared" si="5"/>
        <v>0</v>
      </c>
    </row>
    <row r="104" spans="1:15" ht="15.75" customHeight="1" x14ac:dyDescent="0.3">
      <c r="A104" s="51"/>
      <c r="B104" s="51"/>
      <c r="C104" s="51"/>
      <c r="D104" s="51"/>
      <c r="E104" s="46"/>
      <c r="F104" s="48"/>
      <c r="G104" s="48"/>
      <c r="H104" s="59"/>
      <c r="I104" s="31">
        <f t="shared" si="1"/>
        <v>0</v>
      </c>
      <c r="J104" s="64"/>
      <c r="K104" s="59"/>
      <c r="L104" s="37">
        <f t="shared" si="9"/>
        <v>0</v>
      </c>
      <c r="M104" s="37">
        <f t="shared" si="10"/>
        <v>0</v>
      </c>
      <c r="N104" s="38">
        <f t="shared" si="11"/>
        <v>0</v>
      </c>
      <c r="O104" s="39">
        <f t="shared" si="5"/>
        <v>0</v>
      </c>
    </row>
    <row r="105" spans="1:15" ht="15.75" customHeight="1" x14ac:dyDescent="0.3">
      <c r="A105" s="51"/>
      <c r="B105" s="51"/>
      <c r="C105" s="51"/>
      <c r="D105" s="51"/>
      <c r="E105" s="46"/>
      <c r="F105" s="48"/>
      <c r="G105" s="48"/>
      <c r="H105" s="59"/>
      <c r="I105" s="31">
        <f t="shared" si="1"/>
        <v>0</v>
      </c>
      <c r="J105" s="64"/>
      <c r="K105" s="59"/>
      <c r="L105" s="37">
        <f t="shared" si="9"/>
        <v>0</v>
      </c>
      <c r="M105" s="37">
        <f t="shared" si="10"/>
        <v>0</v>
      </c>
      <c r="N105" s="38">
        <f t="shared" si="11"/>
        <v>0</v>
      </c>
      <c r="O105" s="39">
        <f t="shared" si="5"/>
        <v>0</v>
      </c>
    </row>
    <row r="106" spans="1:15" ht="15.75" customHeight="1" x14ac:dyDescent="0.3">
      <c r="A106" s="51"/>
      <c r="B106" s="51"/>
      <c r="C106" s="51"/>
      <c r="D106" s="51"/>
      <c r="E106" s="46"/>
      <c r="F106" s="47"/>
      <c r="G106" s="48"/>
      <c r="H106" s="45"/>
      <c r="I106" s="31">
        <f t="shared" si="1"/>
        <v>0</v>
      </c>
      <c r="J106" s="64"/>
      <c r="K106" s="59"/>
      <c r="L106" s="37">
        <f t="shared" si="9"/>
        <v>0</v>
      </c>
      <c r="M106" s="37">
        <f t="shared" si="10"/>
        <v>0</v>
      </c>
      <c r="N106" s="38">
        <f t="shared" si="11"/>
        <v>0</v>
      </c>
      <c r="O106" s="39">
        <f t="shared" si="5"/>
        <v>0</v>
      </c>
    </row>
    <row r="107" spans="1:15" ht="15.75" customHeight="1" x14ac:dyDescent="0.3">
      <c r="A107" s="51"/>
      <c r="B107" s="51"/>
      <c r="C107" s="51"/>
      <c r="D107" s="51"/>
      <c r="E107" s="56"/>
      <c r="F107" s="47"/>
      <c r="G107" s="48"/>
      <c r="H107" s="45"/>
      <c r="I107" s="31">
        <f t="shared" si="1"/>
        <v>0</v>
      </c>
      <c r="J107" s="64"/>
      <c r="K107" s="59"/>
      <c r="L107" s="37">
        <f t="shared" si="9"/>
        <v>0</v>
      </c>
      <c r="M107" s="37">
        <f t="shared" si="10"/>
        <v>0</v>
      </c>
      <c r="N107" s="38">
        <f t="shared" si="11"/>
        <v>0</v>
      </c>
      <c r="O107" s="39">
        <f t="shared" si="5"/>
        <v>0</v>
      </c>
    </row>
    <row r="108" spans="1:15" ht="15.75" customHeight="1" x14ac:dyDescent="0.3">
      <c r="A108" s="51"/>
      <c r="B108" s="51"/>
      <c r="C108" s="51"/>
      <c r="D108" s="51"/>
      <c r="E108" s="56"/>
      <c r="F108" s="47"/>
      <c r="G108" s="48"/>
      <c r="H108" s="45"/>
      <c r="I108" s="31">
        <f t="shared" si="1"/>
        <v>0</v>
      </c>
      <c r="J108" s="64"/>
      <c r="K108" s="59"/>
      <c r="L108" s="37">
        <f t="shared" si="9"/>
        <v>0</v>
      </c>
      <c r="M108" s="37">
        <f t="shared" si="10"/>
        <v>0</v>
      </c>
      <c r="N108" s="38">
        <f t="shared" si="11"/>
        <v>0</v>
      </c>
      <c r="O108" s="39">
        <f t="shared" si="5"/>
        <v>0</v>
      </c>
    </row>
    <row r="109" spans="1:15" ht="15.75" customHeight="1" x14ac:dyDescent="0.3">
      <c r="A109" s="51"/>
      <c r="B109" s="51"/>
      <c r="C109" s="51"/>
      <c r="D109" s="51"/>
      <c r="E109" s="46"/>
      <c r="F109" s="47"/>
      <c r="G109" s="48"/>
      <c r="H109" s="45"/>
      <c r="I109" s="31">
        <f t="shared" si="1"/>
        <v>0</v>
      </c>
      <c r="J109" s="64"/>
      <c r="K109" s="59"/>
      <c r="L109" s="37">
        <f t="shared" si="9"/>
        <v>0</v>
      </c>
      <c r="M109" s="37">
        <f t="shared" si="10"/>
        <v>0</v>
      </c>
      <c r="N109" s="38">
        <f t="shared" si="11"/>
        <v>0</v>
      </c>
      <c r="O109" s="39">
        <f t="shared" si="5"/>
        <v>0</v>
      </c>
    </row>
    <row r="110" spans="1:15" ht="15.75" customHeight="1" x14ac:dyDescent="0.3">
      <c r="A110" s="51"/>
      <c r="B110" s="51"/>
      <c r="C110" s="51"/>
      <c r="D110" s="51"/>
      <c r="E110" s="46"/>
      <c r="F110" s="47"/>
      <c r="G110" s="48"/>
      <c r="H110" s="45"/>
      <c r="I110" s="31">
        <f t="shared" si="1"/>
        <v>0</v>
      </c>
      <c r="J110" s="64"/>
      <c r="K110" s="59"/>
      <c r="L110" s="37">
        <f t="shared" si="9"/>
        <v>0</v>
      </c>
      <c r="M110" s="37">
        <f t="shared" si="10"/>
        <v>0</v>
      </c>
      <c r="N110" s="38">
        <f t="shared" si="11"/>
        <v>0</v>
      </c>
      <c r="O110" s="39">
        <f t="shared" si="5"/>
        <v>0</v>
      </c>
    </row>
    <row r="111" spans="1:15" ht="15.75" customHeight="1" x14ac:dyDescent="0.3">
      <c r="A111" s="51"/>
      <c r="B111" s="51"/>
      <c r="C111" s="51"/>
      <c r="D111" s="51"/>
      <c r="E111" s="46"/>
      <c r="F111" s="47"/>
      <c r="G111" s="48"/>
      <c r="H111" s="45"/>
      <c r="I111" s="31">
        <f t="shared" si="1"/>
        <v>0</v>
      </c>
      <c r="J111" s="64"/>
      <c r="K111" s="59"/>
      <c r="L111" s="37">
        <f t="shared" si="9"/>
        <v>0</v>
      </c>
      <c r="M111" s="37">
        <f t="shared" si="10"/>
        <v>0</v>
      </c>
      <c r="N111" s="38">
        <f t="shared" si="11"/>
        <v>0</v>
      </c>
      <c r="O111" s="39">
        <f t="shared" si="5"/>
        <v>0</v>
      </c>
    </row>
    <row r="112" spans="1:15" ht="15.75" customHeight="1" x14ac:dyDescent="0.3">
      <c r="A112" s="51"/>
      <c r="B112" s="51"/>
      <c r="C112" s="51"/>
      <c r="D112" s="51"/>
      <c r="E112" s="56"/>
      <c r="F112" s="47"/>
      <c r="G112" s="48"/>
      <c r="H112" s="45"/>
      <c r="I112" s="31">
        <f t="shared" si="1"/>
        <v>0</v>
      </c>
      <c r="J112" s="64"/>
      <c r="K112" s="59"/>
      <c r="L112" s="37">
        <f t="shared" si="9"/>
        <v>0</v>
      </c>
      <c r="M112" s="37">
        <f t="shared" si="10"/>
        <v>0</v>
      </c>
      <c r="N112" s="38">
        <f t="shared" si="11"/>
        <v>0</v>
      </c>
      <c r="O112" s="39">
        <f t="shared" si="5"/>
        <v>0</v>
      </c>
    </row>
    <row r="113" spans="1:15" ht="15.75" customHeight="1" x14ac:dyDescent="0.3">
      <c r="A113" s="51"/>
      <c r="B113" s="51"/>
      <c r="C113" s="51"/>
      <c r="D113" s="51"/>
      <c r="E113" s="56"/>
      <c r="F113" s="47"/>
      <c r="G113" s="48"/>
      <c r="H113" s="45"/>
      <c r="I113" s="31">
        <f t="shared" si="1"/>
        <v>0</v>
      </c>
      <c r="J113" s="64"/>
      <c r="K113" s="59"/>
      <c r="L113" s="37">
        <f t="shared" si="9"/>
        <v>0</v>
      </c>
      <c r="M113" s="37">
        <f t="shared" si="10"/>
        <v>0</v>
      </c>
      <c r="N113" s="38">
        <f t="shared" si="11"/>
        <v>0</v>
      </c>
      <c r="O113" s="39">
        <f t="shared" si="5"/>
        <v>0</v>
      </c>
    </row>
    <row r="114" spans="1:15" ht="15.75" customHeight="1" x14ac:dyDescent="0.3">
      <c r="A114" s="51"/>
      <c r="B114" s="51"/>
      <c r="C114" s="51"/>
      <c r="D114" s="51"/>
      <c r="E114" s="26" t="s">
        <v>76</v>
      </c>
      <c r="F114" s="27"/>
      <c r="G114" s="27"/>
      <c r="H114" s="28"/>
      <c r="I114" s="31">
        <f t="shared" si="1"/>
        <v>0</v>
      </c>
      <c r="J114" s="64"/>
      <c r="K114" s="59"/>
      <c r="L114" s="37">
        <f t="shared" si="9"/>
        <v>0</v>
      </c>
      <c r="M114" s="37">
        <f t="shared" si="10"/>
        <v>0</v>
      </c>
      <c r="N114" s="38">
        <f t="shared" si="11"/>
        <v>0</v>
      </c>
      <c r="O114" s="39">
        <f t="shared" si="5"/>
        <v>0</v>
      </c>
    </row>
    <row r="115" spans="1:15" ht="15.75" customHeight="1" x14ac:dyDescent="0.3">
      <c r="A115" s="51"/>
      <c r="B115" s="51"/>
      <c r="C115" s="51"/>
      <c r="D115" s="51"/>
      <c r="E115" s="46" t="s">
        <v>125</v>
      </c>
      <c r="F115" s="48">
        <v>65</v>
      </c>
      <c r="G115" s="48">
        <v>1</v>
      </c>
      <c r="H115" s="59">
        <v>1</v>
      </c>
      <c r="I115" s="31">
        <f t="shared" si="1"/>
        <v>65</v>
      </c>
      <c r="J115" s="64"/>
      <c r="K115" s="59"/>
      <c r="L115" s="37">
        <f t="shared" si="9"/>
        <v>0</v>
      </c>
      <c r="M115" s="37">
        <f t="shared" si="10"/>
        <v>0</v>
      </c>
      <c r="N115" s="38">
        <f t="shared" si="11"/>
        <v>0</v>
      </c>
      <c r="O115" s="39">
        <f t="shared" si="5"/>
        <v>0</v>
      </c>
    </row>
    <row r="116" spans="1:15" ht="15.75" customHeight="1" x14ac:dyDescent="0.3">
      <c r="A116" s="51"/>
      <c r="B116" s="51"/>
      <c r="C116" s="51"/>
      <c r="D116" s="51"/>
      <c r="E116" s="46" t="s">
        <v>126</v>
      </c>
      <c r="F116" s="47">
        <v>11.5</v>
      </c>
      <c r="G116" s="48">
        <v>1</v>
      </c>
      <c r="H116" s="45">
        <v>1</v>
      </c>
      <c r="I116" s="31">
        <f t="shared" si="1"/>
        <v>11.5</v>
      </c>
      <c r="J116" s="64"/>
      <c r="K116" s="59"/>
      <c r="L116" s="37">
        <f t="shared" si="9"/>
        <v>0</v>
      </c>
      <c r="M116" s="37">
        <f t="shared" si="10"/>
        <v>0</v>
      </c>
      <c r="N116" s="38">
        <f t="shared" si="11"/>
        <v>0</v>
      </c>
      <c r="O116" s="39">
        <f t="shared" si="5"/>
        <v>0</v>
      </c>
    </row>
    <row r="117" spans="1:15" ht="15.75" customHeight="1" x14ac:dyDescent="0.3">
      <c r="A117" s="51"/>
      <c r="B117" s="51"/>
      <c r="C117" s="51"/>
      <c r="D117" s="51"/>
      <c r="E117" s="46" t="s">
        <v>78</v>
      </c>
      <c r="F117" s="48">
        <v>3.7</v>
      </c>
      <c r="G117" s="48">
        <v>1</v>
      </c>
      <c r="H117" s="59">
        <v>1</v>
      </c>
      <c r="I117" s="31">
        <f t="shared" si="1"/>
        <v>3.7</v>
      </c>
      <c r="J117" s="64"/>
      <c r="K117" s="59"/>
      <c r="L117" s="37">
        <f t="shared" si="9"/>
        <v>0</v>
      </c>
      <c r="M117" s="37">
        <f t="shared" si="10"/>
        <v>0</v>
      </c>
      <c r="N117" s="38">
        <f t="shared" si="11"/>
        <v>0</v>
      </c>
      <c r="O117" s="39">
        <f t="shared" si="5"/>
        <v>0</v>
      </c>
    </row>
    <row r="118" spans="1:15" ht="15.75" customHeight="1" x14ac:dyDescent="0.3">
      <c r="A118" s="51"/>
      <c r="B118" s="51"/>
      <c r="C118" s="51"/>
      <c r="D118" s="51"/>
      <c r="E118" s="46" t="s">
        <v>127</v>
      </c>
      <c r="F118" s="47">
        <v>3.7</v>
      </c>
      <c r="G118" s="48">
        <v>1</v>
      </c>
      <c r="H118" s="45">
        <v>1</v>
      </c>
      <c r="I118" s="31">
        <f t="shared" si="1"/>
        <v>3.7</v>
      </c>
      <c r="J118" s="64"/>
      <c r="K118" s="59"/>
      <c r="L118" s="37">
        <f t="shared" si="9"/>
        <v>0</v>
      </c>
      <c r="M118" s="37">
        <f t="shared" si="10"/>
        <v>0</v>
      </c>
      <c r="N118" s="38">
        <f t="shared" si="11"/>
        <v>0</v>
      </c>
      <c r="O118" s="39">
        <f t="shared" si="5"/>
        <v>0</v>
      </c>
    </row>
    <row r="119" spans="1:15" ht="15.75" customHeight="1" x14ac:dyDescent="0.3">
      <c r="A119" s="51"/>
      <c r="B119" s="51"/>
      <c r="C119" s="51"/>
      <c r="D119" s="51"/>
      <c r="E119" s="56"/>
      <c r="F119" s="47"/>
      <c r="G119" s="48"/>
      <c r="H119" s="45"/>
      <c r="I119" s="31">
        <f t="shared" si="1"/>
        <v>0</v>
      </c>
      <c r="J119" s="64"/>
      <c r="K119" s="59"/>
      <c r="L119" s="37">
        <f t="shared" si="9"/>
        <v>0</v>
      </c>
      <c r="M119" s="37">
        <f t="shared" si="10"/>
        <v>0</v>
      </c>
      <c r="N119" s="38">
        <f t="shared" si="11"/>
        <v>0</v>
      </c>
      <c r="O119" s="39">
        <f t="shared" si="5"/>
        <v>0</v>
      </c>
    </row>
    <row r="120" spans="1:15" ht="15.75" customHeight="1" x14ac:dyDescent="0.3">
      <c r="A120" s="51"/>
      <c r="B120" s="51"/>
      <c r="C120" s="51"/>
      <c r="D120" s="51"/>
      <c r="E120" s="56"/>
      <c r="F120" s="47"/>
      <c r="G120" s="48"/>
      <c r="H120" s="45"/>
      <c r="I120" s="31">
        <f t="shared" si="1"/>
        <v>0</v>
      </c>
      <c r="J120" s="64"/>
      <c r="K120" s="59"/>
      <c r="L120" s="37">
        <f t="shared" si="9"/>
        <v>0</v>
      </c>
      <c r="M120" s="37">
        <f t="shared" si="10"/>
        <v>0</v>
      </c>
      <c r="N120" s="38">
        <f t="shared" si="11"/>
        <v>0</v>
      </c>
      <c r="O120" s="39">
        <f t="shared" si="5"/>
        <v>0</v>
      </c>
    </row>
    <row r="121" spans="1:15" ht="15.75" customHeight="1" x14ac:dyDescent="0.3">
      <c r="A121" s="51"/>
      <c r="B121" s="51"/>
      <c r="C121" s="51"/>
      <c r="D121" s="51"/>
      <c r="E121" s="56"/>
      <c r="F121" s="47"/>
      <c r="G121" s="48"/>
      <c r="H121" s="45"/>
      <c r="I121" s="31">
        <f t="shared" si="1"/>
        <v>0</v>
      </c>
      <c r="J121" s="64"/>
      <c r="K121" s="59"/>
      <c r="L121" s="37">
        <f t="shared" si="9"/>
        <v>0</v>
      </c>
      <c r="M121" s="37">
        <f t="shared" si="10"/>
        <v>0</v>
      </c>
      <c r="N121" s="38">
        <f t="shared" si="11"/>
        <v>0</v>
      </c>
      <c r="O121" s="39">
        <f t="shared" si="5"/>
        <v>0</v>
      </c>
    </row>
    <row r="122" spans="1:15" ht="15.75" customHeight="1" x14ac:dyDescent="0.3">
      <c r="A122" s="51"/>
      <c r="B122" s="51"/>
      <c r="C122" s="51"/>
      <c r="D122" s="51"/>
      <c r="E122" s="56"/>
      <c r="F122" s="47"/>
      <c r="G122" s="48"/>
      <c r="H122" s="45"/>
      <c r="I122" s="31">
        <f t="shared" si="1"/>
        <v>0</v>
      </c>
      <c r="J122" s="64"/>
      <c r="K122" s="59"/>
      <c r="L122" s="37">
        <f t="shared" si="9"/>
        <v>0</v>
      </c>
      <c r="M122" s="37">
        <f t="shared" si="10"/>
        <v>0</v>
      </c>
      <c r="N122" s="38">
        <f t="shared" si="11"/>
        <v>0</v>
      </c>
      <c r="O122" s="39">
        <f t="shared" si="5"/>
        <v>0</v>
      </c>
    </row>
    <row r="123" spans="1:15" ht="15.75" customHeight="1" x14ac:dyDescent="0.3">
      <c r="A123" s="51"/>
      <c r="B123" s="51"/>
      <c r="C123" s="51"/>
      <c r="D123" s="51"/>
      <c r="E123" s="56"/>
      <c r="F123" s="48"/>
      <c r="G123" s="48"/>
      <c r="H123" s="59"/>
      <c r="I123" s="31">
        <f t="shared" si="1"/>
        <v>0</v>
      </c>
      <c r="J123" s="64"/>
      <c r="K123" s="59"/>
      <c r="L123" s="37">
        <f t="shared" si="9"/>
        <v>0</v>
      </c>
      <c r="M123" s="37">
        <f t="shared" si="10"/>
        <v>0</v>
      </c>
      <c r="N123" s="38">
        <f t="shared" si="11"/>
        <v>0</v>
      </c>
      <c r="O123" s="39">
        <f t="shared" si="5"/>
        <v>0</v>
      </c>
    </row>
    <row r="124" spans="1:15" ht="15.75" customHeight="1" x14ac:dyDescent="0.3">
      <c r="A124" s="51"/>
      <c r="B124" s="51"/>
      <c r="C124" s="51"/>
      <c r="D124" s="51"/>
      <c r="E124" s="56"/>
      <c r="F124" s="48"/>
      <c r="G124" s="48"/>
      <c r="H124" s="59"/>
      <c r="I124" s="31">
        <f t="shared" si="1"/>
        <v>0</v>
      </c>
      <c r="J124" s="64"/>
      <c r="K124" s="59"/>
      <c r="L124" s="37">
        <f t="shared" si="9"/>
        <v>0</v>
      </c>
      <c r="M124" s="37">
        <f t="shared" si="10"/>
        <v>0</v>
      </c>
      <c r="N124" s="38">
        <f t="shared" si="11"/>
        <v>0</v>
      </c>
      <c r="O124" s="39">
        <f t="shared" si="5"/>
        <v>0</v>
      </c>
    </row>
    <row r="125" spans="1:15" ht="15.75" customHeight="1" x14ac:dyDescent="0.3">
      <c r="A125" s="51"/>
      <c r="B125" s="51"/>
      <c r="C125" s="51"/>
      <c r="D125" s="51"/>
      <c r="E125" s="46"/>
      <c r="F125" s="48"/>
      <c r="G125" s="48"/>
      <c r="H125" s="59"/>
      <c r="I125" s="31">
        <f t="shared" si="1"/>
        <v>0</v>
      </c>
      <c r="J125" s="64"/>
      <c r="K125" s="59"/>
      <c r="L125" s="37">
        <f t="shared" si="9"/>
        <v>0</v>
      </c>
      <c r="M125" s="37">
        <f t="shared" si="10"/>
        <v>0</v>
      </c>
      <c r="N125" s="38">
        <f t="shared" si="11"/>
        <v>0</v>
      </c>
      <c r="O125" s="39">
        <f t="shared" si="5"/>
        <v>0</v>
      </c>
    </row>
    <row r="126" spans="1:15" ht="15.75" customHeight="1" x14ac:dyDescent="0.3">
      <c r="A126" s="51"/>
      <c r="B126" s="51"/>
      <c r="C126" s="51"/>
      <c r="D126" s="51"/>
      <c r="E126" s="46"/>
      <c r="F126" s="48"/>
      <c r="G126" s="48"/>
      <c r="H126" s="59"/>
      <c r="I126" s="31">
        <f t="shared" si="1"/>
        <v>0</v>
      </c>
      <c r="J126" s="64"/>
      <c r="K126" s="59"/>
      <c r="L126" s="37">
        <f t="shared" si="9"/>
        <v>0</v>
      </c>
      <c r="M126" s="37">
        <f t="shared" si="10"/>
        <v>0</v>
      </c>
      <c r="N126" s="38">
        <f t="shared" si="11"/>
        <v>0</v>
      </c>
      <c r="O126" s="39">
        <f t="shared" si="5"/>
        <v>0</v>
      </c>
    </row>
    <row r="127" spans="1:15" ht="15.75" customHeight="1" x14ac:dyDescent="0.3">
      <c r="A127" s="51"/>
      <c r="B127" s="51"/>
      <c r="C127" s="51"/>
      <c r="D127" s="51"/>
      <c r="E127" s="46"/>
      <c r="F127" s="47"/>
      <c r="G127" s="48"/>
      <c r="H127" s="45"/>
      <c r="I127" s="31">
        <f t="shared" si="1"/>
        <v>0</v>
      </c>
      <c r="J127" s="64"/>
      <c r="K127" s="59"/>
      <c r="L127" s="37">
        <f t="shared" si="9"/>
        <v>0</v>
      </c>
      <c r="M127" s="37">
        <f t="shared" si="10"/>
        <v>0</v>
      </c>
      <c r="N127" s="38">
        <f t="shared" si="11"/>
        <v>0</v>
      </c>
      <c r="O127" s="39">
        <f t="shared" si="5"/>
        <v>0</v>
      </c>
    </row>
    <row r="128" spans="1:15" ht="15.75" customHeight="1" x14ac:dyDescent="0.3">
      <c r="A128" s="51"/>
      <c r="B128" s="51"/>
      <c r="C128" s="51"/>
      <c r="D128" s="51"/>
      <c r="E128" s="56"/>
      <c r="F128" s="47"/>
      <c r="G128" s="48"/>
      <c r="H128" s="45"/>
      <c r="I128" s="31">
        <f t="shared" si="1"/>
        <v>0</v>
      </c>
      <c r="J128" s="64"/>
      <c r="K128" s="59"/>
      <c r="L128" s="37">
        <f t="shared" si="9"/>
        <v>0</v>
      </c>
      <c r="M128" s="37">
        <f t="shared" si="10"/>
        <v>0</v>
      </c>
      <c r="N128" s="38">
        <f t="shared" si="11"/>
        <v>0</v>
      </c>
      <c r="O128" s="39">
        <f t="shared" si="5"/>
        <v>0</v>
      </c>
    </row>
    <row r="129" spans="1:15" ht="15.75" customHeight="1" x14ac:dyDescent="0.3">
      <c r="A129" s="51"/>
      <c r="B129" s="51"/>
      <c r="C129" s="51"/>
      <c r="D129" s="51"/>
      <c r="E129" s="56"/>
      <c r="F129" s="47"/>
      <c r="G129" s="48"/>
      <c r="H129" s="45"/>
      <c r="I129" s="31">
        <f t="shared" si="1"/>
        <v>0</v>
      </c>
      <c r="J129" s="64"/>
      <c r="K129" s="59"/>
      <c r="L129" s="37">
        <f t="shared" si="9"/>
        <v>0</v>
      </c>
      <c r="M129" s="37">
        <f t="shared" si="10"/>
        <v>0</v>
      </c>
      <c r="N129" s="38">
        <f t="shared" si="11"/>
        <v>0</v>
      </c>
      <c r="O129" s="39">
        <f t="shared" si="5"/>
        <v>0</v>
      </c>
    </row>
    <row r="130" spans="1:15" ht="15.75" customHeight="1" x14ac:dyDescent="0.3">
      <c r="A130" s="51"/>
      <c r="B130" s="51"/>
      <c r="C130" s="51"/>
      <c r="D130" s="51"/>
      <c r="E130" s="46"/>
      <c r="F130" s="47"/>
      <c r="G130" s="48"/>
      <c r="H130" s="45"/>
      <c r="I130" s="31">
        <f t="shared" si="1"/>
        <v>0</v>
      </c>
      <c r="J130" s="64"/>
      <c r="K130" s="59"/>
      <c r="L130" s="37">
        <f t="shared" si="9"/>
        <v>0</v>
      </c>
      <c r="M130" s="37">
        <f t="shared" si="10"/>
        <v>0</v>
      </c>
      <c r="N130" s="38">
        <f t="shared" si="11"/>
        <v>0</v>
      </c>
      <c r="O130" s="39">
        <f t="shared" si="5"/>
        <v>0</v>
      </c>
    </row>
    <row r="131" spans="1:15" ht="15.75" customHeight="1" x14ac:dyDescent="0.3">
      <c r="A131" s="50"/>
      <c r="B131" s="50"/>
      <c r="C131" s="50"/>
      <c r="D131" s="50"/>
      <c r="E131" s="46"/>
      <c r="F131" s="47"/>
      <c r="G131" s="48"/>
      <c r="H131" s="45"/>
      <c r="I131" s="31">
        <f t="shared" si="1"/>
        <v>0</v>
      </c>
      <c r="J131" s="64"/>
      <c r="K131" s="59"/>
      <c r="L131" s="37">
        <f t="shared" si="9"/>
        <v>0</v>
      </c>
      <c r="M131" s="37">
        <f t="shared" si="10"/>
        <v>0</v>
      </c>
      <c r="N131" s="38">
        <f t="shared" si="11"/>
        <v>0</v>
      </c>
      <c r="O131" s="39">
        <f t="shared" si="5"/>
        <v>0</v>
      </c>
    </row>
    <row r="132" spans="1:15" ht="15.75" customHeight="1" x14ac:dyDescent="0.3">
      <c r="A132" s="50"/>
      <c r="B132" s="50"/>
      <c r="C132" s="50"/>
      <c r="D132" s="50"/>
      <c r="E132" s="46"/>
      <c r="F132" s="47"/>
      <c r="G132" s="48"/>
      <c r="H132" s="45"/>
      <c r="I132" s="31">
        <f t="shared" si="1"/>
        <v>0</v>
      </c>
      <c r="J132" s="64"/>
      <c r="K132" s="59"/>
      <c r="L132" s="37">
        <f t="shared" si="9"/>
        <v>0</v>
      </c>
      <c r="M132" s="37">
        <f t="shared" si="10"/>
        <v>0</v>
      </c>
      <c r="N132" s="38">
        <f t="shared" si="11"/>
        <v>0</v>
      </c>
      <c r="O132" s="39">
        <f t="shared" si="5"/>
        <v>0</v>
      </c>
    </row>
    <row r="133" spans="1:15" ht="15.75" customHeight="1" x14ac:dyDescent="0.3">
      <c r="A133" s="50"/>
      <c r="B133" s="50"/>
      <c r="C133" s="50"/>
      <c r="D133" s="50"/>
      <c r="E133" s="56"/>
      <c r="F133" s="47"/>
      <c r="G133" s="48"/>
      <c r="H133" s="45"/>
      <c r="I133" s="31">
        <f t="shared" si="1"/>
        <v>0</v>
      </c>
      <c r="J133" s="64"/>
      <c r="K133" s="59"/>
      <c r="L133" s="37">
        <f t="shared" si="9"/>
        <v>0</v>
      </c>
      <c r="M133" s="37">
        <f t="shared" si="10"/>
        <v>0</v>
      </c>
      <c r="N133" s="38">
        <f t="shared" si="11"/>
        <v>0</v>
      </c>
      <c r="O133" s="39">
        <f t="shared" si="5"/>
        <v>0</v>
      </c>
    </row>
    <row r="134" spans="1:15" ht="15.75" customHeight="1" x14ac:dyDescent="0.3">
      <c r="A134" s="50"/>
      <c r="B134" s="50"/>
      <c r="C134" s="50"/>
      <c r="D134" s="50"/>
      <c r="E134" s="56"/>
      <c r="F134" s="47"/>
      <c r="G134" s="48"/>
      <c r="H134" s="45"/>
      <c r="I134" s="31">
        <f t="shared" si="1"/>
        <v>0</v>
      </c>
      <c r="J134" s="64"/>
      <c r="K134" s="59"/>
      <c r="L134" s="37">
        <f t="shared" si="9"/>
        <v>0</v>
      </c>
      <c r="M134" s="37">
        <f t="shared" si="10"/>
        <v>0</v>
      </c>
      <c r="N134" s="38">
        <f t="shared" si="11"/>
        <v>0</v>
      </c>
      <c r="O134" s="39">
        <f t="shared" si="5"/>
        <v>0</v>
      </c>
    </row>
    <row r="135" spans="1:15" ht="15.75" customHeight="1" x14ac:dyDescent="0.3">
      <c r="A135" s="50"/>
      <c r="B135" s="50"/>
      <c r="C135" s="50"/>
      <c r="D135" s="50"/>
      <c r="E135" s="26" t="s">
        <v>77</v>
      </c>
      <c r="F135" s="27"/>
      <c r="G135" s="27"/>
      <c r="H135" s="28"/>
      <c r="I135" s="31">
        <f t="shared" si="1"/>
        <v>0</v>
      </c>
      <c r="J135" s="64"/>
      <c r="K135" s="59"/>
      <c r="L135" s="37">
        <f t="shared" si="9"/>
        <v>0</v>
      </c>
      <c r="M135" s="37">
        <f t="shared" si="10"/>
        <v>0</v>
      </c>
      <c r="N135" s="38">
        <f t="shared" si="11"/>
        <v>0</v>
      </c>
      <c r="O135" s="39">
        <f t="shared" si="5"/>
        <v>0</v>
      </c>
    </row>
    <row r="136" spans="1:15" ht="15.75" customHeight="1" x14ac:dyDescent="0.3">
      <c r="A136" s="50"/>
      <c r="B136" s="50"/>
      <c r="C136" s="50"/>
      <c r="D136" s="50"/>
      <c r="E136" s="46"/>
      <c r="F136" s="47"/>
      <c r="G136" s="48"/>
      <c r="H136" s="45"/>
      <c r="I136" s="31">
        <f t="shared" si="1"/>
        <v>0</v>
      </c>
      <c r="J136" s="64"/>
      <c r="K136" s="59"/>
      <c r="L136" s="37">
        <f t="shared" si="9"/>
        <v>0</v>
      </c>
      <c r="M136" s="37">
        <f t="shared" si="10"/>
        <v>0</v>
      </c>
      <c r="N136" s="38">
        <f t="shared" si="11"/>
        <v>0</v>
      </c>
      <c r="O136" s="39">
        <f t="shared" si="5"/>
        <v>0</v>
      </c>
    </row>
    <row r="137" spans="1:15" ht="15.75" customHeight="1" x14ac:dyDescent="0.3">
      <c r="A137" s="50"/>
      <c r="B137" s="50"/>
      <c r="C137" s="50"/>
      <c r="D137" s="50"/>
      <c r="E137" s="46"/>
      <c r="F137" s="47"/>
      <c r="G137" s="48"/>
      <c r="H137" s="45"/>
      <c r="I137" s="31">
        <f t="shared" si="1"/>
        <v>0</v>
      </c>
      <c r="J137" s="64"/>
      <c r="K137" s="59"/>
      <c r="L137" s="37">
        <f t="shared" si="9"/>
        <v>0</v>
      </c>
      <c r="M137" s="37">
        <f t="shared" si="10"/>
        <v>0</v>
      </c>
      <c r="N137" s="38">
        <f t="shared" si="11"/>
        <v>0</v>
      </c>
      <c r="O137" s="39">
        <f t="shared" si="5"/>
        <v>0</v>
      </c>
    </row>
    <row r="138" spans="1:15" ht="15.75" customHeight="1" x14ac:dyDescent="0.3">
      <c r="A138" s="50"/>
      <c r="B138" s="50"/>
      <c r="C138" s="50"/>
      <c r="D138" s="50"/>
      <c r="E138" s="46"/>
      <c r="F138" s="47"/>
      <c r="G138" s="48"/>
      <c r="H138" s="45"/>
      <c r="I138" s="31">
        <f t="shared" si="1"/>
        <v>0</v>
      </c>
      <c r="J138" s="64"/>
      <c r="K138" s="59"/>
      <c r="L138" s="37">
        <f t="shared" si="9"/>
        <v>0</v>
      </c>
      <c r="M138" s="37">
        <f t="shared" si="10"/>
        <v>0</v>
      </c>
      <c r="N138" s="38">
        <f t="shared" si="11"/>
        <v>0</v>
      </c>
      <c r="O138" s="39">
        <f t="shared" si="5"/>
        <v>0</v>
      </c>
    </row>
    <row r="139" spans="1:15" ht="15.75" customHeight="1" x14ac:dyDescent="0.3">
      <c r="A139" s="50"/>
      <c r="B139" s="50"/>
      <c r="C139" s="50"/>
      <c r="D139" s="50"/>
      <c r="E139" s="56"/>
      <c r="F139" s="47"/>
      <c r="G139" s="48"/>
      <c r="H139" s="45"/>
      <c r="I139" s="31">
        <f t="shared" si="1"/>
        <v>0</v>
      </c>
      <c r="J139" s="64"/>
      <c r="K139" s="59"/>
      <c r="L139" s="37">
        <f t="shared" si="9"/>
        <v>0</v>
      </c>
      <c r="M139" s="37">
        <f t="shared" si="10"/>
        <v>0</v>
      </c>
      <c r="N139" s="38">
        <f t="shared" si="11"/>
        <v>0</v>
      </c>
      <c r="O139" s="39">
        <f t="shared" si="5"/>
        <v>0</v>
      </c>
    </row>
    <row r="140" spans="1:15" ht="15.75" customHeight="1" x14ac:dyDescent="0.3">
      <c r="A140" s="50"/>
      <c r="B140" s="50"/>
      <c r="C140" s="50"/>
      <c r="D140" s="50"/>
      <c r="E140" s="56"/>
      <c r="F140" s="47"/>
      <c r="G140" s="48"/>
      <c r="H140" s="45"/>
      <c r="I140" s="31">
        <f t="shared" si="1"/>
        <v>0</v>
      </c>
      <c r="J140" s="64"/>
      <c r="K140" s="59"/>
      <c r="L140" s="37">
        <f t="shared" si="9"/>
        <v>0</v>
      </c>
      <c r="M140" s="37">
        <f t="shared" si="10"/>
        <v>0</v>
      </c>
      <c r="N140" s="38">
        <f t="shared" si="11"/>
        <v>0</v>
      </c>
      <c r="O140" s="39">
        <f t="shared" si="5"/>
        <v>0</v>
      </c>
    </row>
    <row r="141" spans="1:15" ht="15.75" customHeight="1" x14ac:dyDescent="0.3">
      <c r="A141" s="50"/>
      <c r="B141" s="50"/>
      <c r="C141" s="50"/>
      <c r="D141" s="50"/>
      <c r="E141" s="56"/>
      <c r="F141" s="47"/>
      <c r="G141" s="48"/>
      <c r="H141" s="45"/>
      <c r="I141" s="31">
        <f t="shared" si="1"/>
        <v>0</v>
      </c>
      <c r="J141" s="64"/>
      <c r="K141" s="59"/>
      <c r="L141" s="37">
        <f t="shared" si="9"/>
        <v>0</v>
      </c>
      <c r="M141" s="37">
        <f t="shared" si="10"/>
        <v>0</v>
      </c>
      <c r="N141" s="38">
        <f t="shared" si="11"/>
        <v>0</v>
      </c>
      <c r="O141" s="39">
        <f t="shared" si="5"/>
        <v>0</v>
      </c>
    </row>
    <row r="142" spans="1:15" ht="15.75" customHeight="1" x14ac:dyDescent="0.3">
      <c r="A142" s="50"/>
      <c r="B142" s="50"/>
      <c r="C142" s="50"/>
      <c r="D142" s="50"/>
      <c r="E142" s="56"/>
      <c r="F142" s="47"/>
      <c r="G142" s="48"/>
      <c r="H142" s="45"/>
      <c r="I142" s="31">
        <f t="shared" si="1"/>
        <v>0</v>
      </c>
      <c r="J142" s="64"/>
      <c r="K142" s="59"/>
      <c r="L142" s="37">
        <f t="shared" si="9"/>
        <v>0</v>
      </c>
      <c r="M142" s="37">
        <f t="shared" si="10"/>
        <v>0</v>
      </c>
      <c r="N142" s="38">
        <f t="shared" si="11"/>
        <v>0</v>
      </c>
      <c r="O142" s="39">
        <f t="shared" si="5"/>
        <v>0</v>
      </c>
    </row>
    <row r="143" spans="1:15" ht="15.75" customHeight="1" x14ac:dyDescent="0.3">
      <c r="A143" s="50"/>
      <c r="B143" s="50"/>
      <c r="C143" s="50"/>
      <c r="D143" s="50"/>
      <c r="E143" s="56"/>
      <c r="F143" s="47"/>
      <c r="G143" s="48"/>
      <c r="H143" s="45"/>
      <c r="I143" s="31">
        <f t="shared" si="1"/>
        <v>0</v>
      </c>
      <c r="J143" s="64"/>
      <c r="K143" s="59"/>
      <c r="L143" s="37">
        <f t="shared" si="9"/>
        <v>0</v>
      </c>
      <c r="M143" s="37">
        <f t="shared" si="10"/>
        <v>0</v>
      </c>
      <c r="N143" s="38">
        <f t="shared" si="11"/>
        <v>0</v>
      </c>
      <c r="O143" s="39">
        <f t="shared" si="5"/>
        <v>0</v>
      </c>
    </row>
    <row r="144" spans="1:15" ht="15.75" customHeight="1" x14ac:dyDescent="0.3">
      <c r="A144" s="50"/>
      <c r="B144" s="50"/>
      <c r="C144" s="50"/>
      <c r="D144" s="50"/>
      <c r="E144" s="56"/>
      <c r="F144" s="47"/>
      <c r="G144" s="48"/>
      <c r="H144" s="45"/>
      <c r="I144" s="31">
        <f t="shared" si="1"/>
        <v>0</v>
      </c>
      <c r="J144" s="64"/>
      <c r="K144" s="59"/>
      <c r="L144" s="37">
        <f t="shared" si="9"/>
        <v>0</v>
      </c>
      <c r="M144" s="37">
        <f t="shared" si="10"/>
        <v>0</v>
      </c>
      <c r="N144" s="38">
        <f t="shared" si="11"/>
        <v>0</v>
      </c>
      <c r="O144" s="39">
        <f t="shared" si="5"/>
        <v>0</v>
      </c>
    </row>
    <row r="145" spans="1:15" ht="15.75" customHeight="1" x14ac:dyDescent="0.3">
      <c r="A145" s="50"/>
      <c r="B145" s="50"/>
      <c r="C145" s="50"/>
      <c r="D145" s="50"/>
      <c r="E145" s="56"/>
      <c r="F145" s="47"/>
      <c r="G145" s="48"/>
      <c r="H145" s="45"/>
      <c r="I145" s="31">
        <f t="shared" si="1"/>
        <v>0</v>
      </c>
      <c r="J145" s="64"/>
      <c r="K145" s="59"/>
      <c r="L145" s="37">
        <f t="shared" si="9"/>
        <v>0</v>
      </c>
      <c r="M145" s="37">
        <f t="shared" si="10"/>
        <v>0</v>
      </c>
      <c r="N145" s="38">
        <f t="shared" si="11"/>
        <v>0</v>
      </c>
      <c r="O145" s="39">
        <f t="shared" si="5"/>
        <v>0</v>
      </c>
    </row>
    <row r="146" spans="1:15" ht="15.75" customHeight="1" x14ac:dyDescent="0.3">
      <c r="A146" s="50"/>
      <c r="B146" s="50"/>
      <c r="C146" s="50"/>
      <c r="D146" s="50"/>
      <c r="E146" s="46"/>
      <c r="F146" s="47"/>
      <c r="G146" s="48"/>
      <c r="H146" s="45"/>
      <c r="I146" s="31">
        <f t="shared" si="1"/>
        <v>0</v>
      </c>
      <c r="J146" s="64"/>
      <c r="K146" s="59"/>
      <c r="L146" s="37">
        <f t="shared" si="9"/>
        <v>0</v>
      </c>
      <c r="M146" s="37">
        <f t="shared" si="10"/>
        <v>0</v>
      </c>
      <c r="N146" s="38">
        <f t="shared" si="11"/>
        <v>0</v>
      </c>
      <c r="O146" s="39">
        <f t="shared" si="5"/>
        <v>0</v>
      </c>
    </row>
    <row r="147" spans="1:15" ht="15.75" customHeight="1" x14ac:dyDescent="0.3">
      <c r="A147" s="50"/>
      <c r="B147" s="50"/>
      <c r="C147" s="50"/>
      <c r="D147" s="50"/>
      <c r="E147" s="46"/>
      <c r="F147" s="47"/>
      <c r="G147" s="48"/>
      <c r="H147" s="45"/>
      <c r="I147" s="31">
        <f t="shared" si="1"/>
        <v>0</v>
      </c>
      <c r="J147" s="64"/>
      <c r="K147" s="59"/>
      <c r="L147" s="37">
        <f t="shared" si="9"/>
        <v>0</v>
      </c>
      <c r="M147" s="37">
        <f t="shared" si="10"/>
        <v>0</v>
      </c>
      <c r="N147" s="38">
        <f t="shared" si="11"/>
        <v>0</v>
      </c>
      <c r="O147" s="39">
        <f t="shared" si="5"/>
        <v>0</v>
      </c>
    </row>
    <row r="148" spans="1:15" ht="15.75" customHeight="1" x14ac:dyDescent="0.3">
      <c r="A148" s="50"/>
      <c r="B148" s="50"/>
      <c r="C148" s="50"/>
      <c r="D148" s="50"/>
      <c r="E148" s="46"/>
      <c r="F148" s="47"/>
      <c r="G148" s="48"/>
      <c r="H148" s="45"/>
      <c r="I148" s="31">
        <f t="shared" si="1"/>
        <v>0</v>
      </c>
      <c r="J148" s="64"/>
      <c r="K148" s="59"/>
      <c r="L148" s="37">
        <f t="shared" si="9"/>
        <v>0</v>
      </c>
      <c r="M148" s="37">
        <f t="shared" si="10"/>
        <v>0</v>
      </c>
      <c r="N148" s="38">
        <f t="shared" si="11"/>
        <v>0</v>
      </c>
      <c r="O148" s="39">
        <f t="shared" si="5"/>
        <v>0</v>
      </c>
    </row>
    <row r="149" spans="1:15" ht="15.75" customHeight="1" x14ac:dyDescent="0.3">
      <c r="A149" s="50"/>
      <c r="B149" s="50"/>
      <c r="C149" s="50"/>
      <c r="D149" s="50"/>
      <c r="E149" s="56"/>
      <c r="F149" s="47"/>
      <c r="G149" s="48"/>
      <c r="H149" s="45"/>
      <c r="I149" s="31">
        <f t="shared" si="1"/>
        <v>0</v>
      </c>
      <c r="J149" s="64"/>
      <c r="K149" s="59"/>
      <c r="L149" s="37">
        <f t="shared" si="9"/>
        <v>0</v>
      </c>
      <c r="M149" s="37">
        <f t="shared" si="10"/>
        <v>0</v>
      </c>
      <c r="N149" s="38">
        <f t="shared" si="11"/>
        <v>0</v>
      </c>
      <c r="O149" s="39">
        <f t="shared" si="5"/>
        <v>0</v>
      </c>
    </row>
    <row r="150" spans="1:15" ht="15.75" customHeight="1" x14ac:dyDescent="0.3">
      <c r="A150" s="50"/>
      <c r="B150" s="50"/>
      <c r="C150" s="50"/>
      <c r="D150" s="50"/>
      <c r="E150" s="56"/>
      <c r="F150" s="47"/>
      <c r="G150" s="48"/>
      <c r="H150" s="45"/>
      <c r="I150" s="31">
        <f t="shared" si="1"/>
        <v>0</v>
      </c>
      <c r="J150" s="64"/>
      <c r="K150" s="59"/>
      <c r="L150" s="37">
        <f t="shared" si="9"/>
        <v>0</v>
      </c>
      <c r="M150" s="37">
        <f t="shared" si="10"/>
        <v>0</v>
      </c>
      <c r="N150" s="38">
        <f t="shared" si="11"/>
        <v>0</v>
      </c>
      <c r="O150" s="39">
        <f t="shared" si="5"/>
        <v>0</v>
      </c>
    </row>
    <row r="151" spans="1:15" ht="15.75" customHeight="1" x14ac:dyDescent="0.3">
      <c r="A151" s="50"/>
      <c r="B151" s="50"/>
      <c r="C151" s="50"/>
      <c r="D151" s="50"/>
      <c r="E151" s="46"/>
      <c r="F151" s="47"/>
      <c r="G151" s="48"/>
      <c r="H151" s="45"/>
      <c r="I151" s="31">
        <f t="shared" si="1"/>
        <v>0</v>
      </c>
      <c r="J151" s="64"/>
      <c r="K151" s="59"/>
      <c r="L151" s="37">
        <f t="shared" si="9"/>
        <v>0</v>
      </c>
      <c r="M151" s="37">
        <f t="shared" si="10"/>
        <v>0</v>
      </c>
      <c r="N151" s="38">
        <f t="shared" si="11"/>
        <v>0</v>
      </c>
      <c r="O151" s="39">
        <f t="shared" si="5"/>
        <v>0</v>
      </c>
    </row>
    <row r="152" spans="1:15" ht="15.75" customHeight="1" x14ac:dyDescent="0.3">
      <c r="A152" s="50"/>
      <c r="B152" s="50"/>
      <c r="C152" s="50"/>
      <c r="D152" s="50"/>
      <c r="E152" s="46"/>
      <c r="F152" s="47"/>
      <c r="G152" s="48"/>
      <c r="H152" s="45"/>
      <c r="I152" s="31">
        <f t="shared" si="1"/>
        <v>0</v>
      </c>
      <c r="J152" s="64"/>
      <c r="K152" s="59"/>
      <c r="L152" s="37">
        <f t="shared" si="9"/>
        <v>0</v>
      </c>
      <c r="M152" s="37">
        <f t="shared" si="10"/>
        <v>0</v>
      </c>
      <c r="N152" s="38">
        <f t="shared" si="11"/>
        <v>0</v>
      </c>
      <c r="O152" s="39">
        <f t="shared" si="5"/>
        <v>0</v>
      </c>
    </row>
    <row r="153" spans="1:15" ht="15.75" customHeight="1" x14ac:dyDescent="0.3">
      <c r="A153" s="50"/>
      <c r="B153" s="50"/>
      <c r="C153" s="50"/>
      <c r="D153" s="50"/>
      <c r="E153" s="46"/>
      <c r="F153" s="47"/>
      <c r="G153" s="48"/>
      <c r="H153" s="45"/>
      <c r="I153" s="31">
        <f t="shared" si="1"/>
        <v>0</v>
      </c>
      <c r="J153" s="64"/>
      <c r="K153" s="59"/>
      <c r="L153" s="37">
        <f t="shared" si="9"/>
        <v>0</v>
      </c>
      <c r="M153" s="37">
        <f t="shared" si="10"/>
        <v>0</v>
      </c>
      <c r="N153" s="38">
        <f t="shared" si="11"/>
        <v>0</v>
      </c>
      <c r="O153" s="39">
        <f t="shared" si="5"/>
        <v>0</v>
      </c>
    </row>
    <row r="154" spans="1:15" ht="15.75" customHeight="1" x14ac:dyDescent="0.3">
      <c r="A154" s="50"/>
      <c r="B154" s="50"/>
      <c r="C154" s="50"/>
      <c r="D154" s="50"/>
      <c r="E154" s="56"/>
      <c r="F154" s="47"/>
      <c r="G154" s="48"/>
      <c r="H154" s="45"/>
      <c r="I154" s="31">
        <f t="shared" si="1"/>
        <v>0</v>
      </c>
      <c r="J154" s="64"/>
      <c r="K154" s="59"/>
      <c r="L154" s="37">
        <f t="shared" si="9"/>
        <v>0</v>
      </c>
      <c r="M154" s="37">
        <f t="shared" si="10"/>
        <v>0</v>
      </c>
      <c r="N154" s="38">
        <f t="shared" si="11"/>
        <v>0</v>
      </c>
      <c r="O154" s="39">
        <f t="shared" si="5"/>
        <v>0</v>
      </c>
    </row>
    <row r="155" spans="1:15" ht="15.75" customHeight="1" x14ac:dyDescent="0.3">
      <c r="A155" s="50"/>
      <c r="B155" s="50"/>
      <c r="C155" s="50"/>
      <c r="D155" s="50"/>
      <c r="E155" s="56"/>
      <c r="F155" s="47"/>
      <c r="G155" s="48"/>
      <c r="H155" s="45"/>
      <c r="I155" s="31">
        <f t="shared" si="1"/>
        <v>0</v>
      </c>
      <c r="J155" s="64"/>
      <c r="K155" s="59"/>
      <c r="L155" s="37">
        <f t="shared" si="9"/>
        <v>0</v>
      </c>
      <c r="M155" s="37">
        <f t="shared" si="10"/>
        <v>0</v>
      </c>
      <c r="N155" s="38">
        <f t="shared" si="11"/>
        <v>0</v>
      </c>
      <c r="O155" s="39">
        <f t="shared" si="5"/>
        <v>0</v>
      </c>
    </row>
    <row r="156" spans="1:15" ht="15.75" customHeight="1" x14ac:dyDescent="0.3">
      <c r="A156" s="50"/>
      <c r="B156" s="50"/>
      <c r="C156" s="50"/>
      <c r="D156" s="50"/>
      <c r="E156" s="26" t="s">
        <v>79</v>
      </c>
      <c r="F156" s="27"/>
      <c r="G156" s="27"/>
      <c r="H156" s="28"/>
      <c r="I156" s="31">
        <f t="shared" si="1"/>
        <v>0</v>
      </c>
      <c r="J156" s="64"/>
      <c r="K156" s="59"/>
      <c r="L156" s="37">
        <f t="shared" si="9"/>
        <v>0</v>
      </c>
      <c r="M156" s="37">
        <f t="shared" si="10"/>
        <v>0</v>
      </c>
      <c r="N156" s="38">
        <f t="shared" si="11"/>
        <v>0</v>
      </c>
      <c r="O156" s="39">
        <f t="shared" si="5"/>
        <v>0</v>
      </c>
    </row>
    <row r="157" spans="1:15" ht="15.75" customHeight="1" x14ac:dyDescent="0.3">
      <c r="A157" s="50"/>
      <c r="B157" s="50"/>
      <c r="C157" s="50"/>
      <c r="D157" s="50"/>
      <c r="E157" s="46"/>
      <c r="F157" s="47"/>
      <c r="G157" s="48"/>
      <c r="H157" s="45"/>
      <c r="I157" s="31">
        <f t="shared" si="1"/>
        <v>0</v>
      </c>
      <c r="J157" s="64"/>
      <c r="K157" s="59"/>
      <c r="L157" s="37">
        <f t="shared" si="9"/>
        <v>0</v>
      </c>
      <c r="M157" s="37">
        <f t="shared" si="10"/>
        <v>0</v>
      </c>
      <c r="N157" s="38">
        <f t="shared" si="11"/>
        <v>0</v>
      </c>
      <c r="O157" s="39">
        <f t="shared" si="5"/>
        <v>0</v>
      </c>
    </row>
    <row r="158" spans="1:15" ht="15.75" customHeight="1" x14ac:dyDescent="0.3">
      <c r="A158" s="50"/>
      <c r="B158" s="50"/>
      <c r="C158" s="50"/>
      <c r="D158" s="50"/>
      <c r="E158" s="56"/>
      <c r="F158" s="47"/>
      <c r="G158" s="48"/>
      <c r="H158" s="45"/>
      <c r="I158" s="31">
        <f t="shared" si="1"/>
        <v>0</v>
      </c>
      <c r="J158" s="64"/>
      <c r="K158" s="59"/>
      <c r="L158" s="37">
        <f t="shared" si="9"/>
        <v>0</v>
      </c>
      <c r="M158" s="37">
        <f t="shared" si="10"/>
        <v>0</v>
      </c>
      <c r="N158" s="38">
        <f t="shared" si="11"/>
        <v>0</v>
      </c>
      <c r="O158" s="39">
        <f t="shared" si="5"/>
        <v>0</v>
      </c>
    </row>
    <row r="159" spans="1:15" ht="15.75" customHeight="1" x14ac:dyDescent="0.3">
      <c r="A159" s="50"/>
      <c r="B159" s="50"/>
      <c r="C159" s="50"/>
      <c r="D159" s="50"/>
      <c r="E159" s="46"/>
      <c r="F159" s="47"/>
      <c r="G159" s="48"/>
      <c r="H159" s="45"/>
      <c r="I159" s="31">
        <f t="shared" si="1"/>
        <v>0</v>
      </c>
      <c r="J159" s="64"/>
      <c r="K159" s="59"/>
      <c r="L159" s="37">
        <f t="shared" si="9"/>
        <v>0</v>
      </c>
      <c r="M159" s="37">
        <f t="shared" si="10"/>
        <v>0</v>
      </c>
      <c r="N159" s="38">
        <f t="shared" si="11"/>
        <v>0</v>
      </c>
      <c r="O159" s="39">
        <f t="shared" si="5"/>
        <v>0</v>
      </c>
    </row>
    <row r="160" spans="1:15" ht="15.75" customHeight="1" x14ac:dyDescent="0.3">
      <c r="A160" s="50"/>
      <c r="B160" s="50"/>
      <c r="C160" s="50"/>
      <c r="D160" s="50"/>
      <c r="E160" s="46"/>
      <c r="F160" s="47"/>
      <c r="G160" s="48"/>
      <c r="H160" s="45"/>
      <c r="I160" s="31">
        <f t="shared" si="1"/>
        <v>0</v>
      </c>
      <c r="J160" s="64"/>
      <c r="K160" s="59"/>
      <c r="L160" s="37">
        <f t="shared" si="9"/>
        <v>0</v>
      </c>
      <c r="M160" s="37">
        <f t="shared" si="10"/>
        <v>0</v>
      </c>
      <c r="N160" s="38">
        <f t="shared" si="11"/>
        <v>0</v>
      </c>
      <c r="O160" s="39">
        <f t="shared" si="5"/>
        <v>0</v>
      </c>
    </row>
    <row r="161" spans="1:15" ht="15.75" customHeight="1" x14ac:dyDescent="0.3">
      <c r="A161" s="50"/>
      <c r="B161" s="50"/>
      <c r="C161" s="50"/>
      <c r="D161" s="50"/>
      <c r="E161" s="46"/>
      <c r="F161" s="47"/>
      <c r="G161" s="48"/>
      <c r="H161" s="45"/>
      <c r="I161" s="31">
        <f t="shared" si="1"/>
        <v>0</v>
      </c>
      <c r="J161" s="64"/>
      <c r="K161" s="59"/>
      <c r="L161" s="37">
        <f t="shared" si="9"/>
        <v>0</v>
      </c>
      <c r="M161" s="37">
        <f t="shared" si="10"/>
        <v>0</v>
      </c>
      <c r="N161" s="38">
        <f t="shared" si="11"/>
        <v>0</v>
      </c>
      <c r="O161" s="39">
        <f t="shared" si="5"/>
        <v>0</v>
      </c>
    </row>
    <row r="162" spans="1:15" ht="15.75" customHeight="1" x14ac:dyDescent="0.3">
      <c r="A162" s="50"/>
      <c r="B162" s="50"/>
      <c r="C162" s="50"/>
      <c r="D162" s="50"/>
      <c r="E162" s="26" t="s">
        <v>80</v>
      </c>
      <c r="F162" s="67"/>
      <c r="G162" s="67"/>
      <c r="H162" s="28"/>
      <c r="I162" s="31">
        <f t="shared" si="1"/>
        <v>0</v>
      </c>
      <c r="J162" s="64"/>
      <c r="K162" s="59"/>
      <c r="L162" s="37">
        <f t="shared" si="9"/>
        <v>0</v>
      </c>
      <c r="M162" s="37">
        <f t="shared" si="10"/>
        <v>0</v>
      </c>
      <c r="N162" s="38">
        <f t="shared" si="11"/>
        <v>0</v>
      </c>
      <c r="O162" s="39">
        <f t="shared" si="5"/>
        <v>0</v>
      </c>
    </row>
    <row r="163" spans="1:15" ht="15.75" customHeight="1" x14ac:dyDescent="0.3">
      <c r="A163" s="50"/>
      <c r="B163" s="50"/>
      <c r="C163" s="50"/>
      <c r="D163" s="50"/>
      <c r="E163" s="46"/>
      <c r="F163" s="47"/>
      <c r="G163" s="48"/>
      <c r="H163" s="45"/>
      <c r="I163" s="31">
        <f t="shared" si="1"/>
        <v>0</v>
      </c>
      <c r="J163" s="64"/>
      <c r="K163" s="59"/>
      <c r="L163" s="37">
        <f t="shared" si="9"/>
        <v>0</v>
      </c>
      <c r="M163" s="37">
        <f t="shared" si="10"/>
        <v>0</v>
      </c>
      <c r="N163" s="38">
        <f t="shared" si="11"/>
        <v>0</v>
      </c>
      <c r="O163" s="39">
        <f t="shared" si="5"/>
        <v>0</v>
      </c>
    </row>
    <row r="164" spans="1:15" ht="15.75" customHeight="1" x14ac:dyDescent="0.3">
      <c r="A164" s="50"/>
      <c r="B164" s="50"/>
      <c r="C164" s="50"/>
      <c r="D164" s="50"/>
      <c r="E164" s="56"/>
      <c r="F164" s="47"/>
      <c r="G164" s="48"/>
      <c r="H164" s="45"/>
      <c r="I164" s="31">
        <f t="shared" si="1"/>
        <v>0</v>
      </c>
      <c r="J164" s="64"/>
      <c r="K164" s="59"/>
      <c r="L164" s="37">
        <f t="shared" si="9"/>
        <v>0</v>
      </c>
      <c r="M164" s="37">
        <f t="shared" si="10"/>
        <v>0</v>
      </c>
      <c r="N164" s="38">
        <f t="shared" si="11"/>
        <v>0</v>
      </c>
      <c r="O164" s="39">
        <f t="shared" si="5"/>
        <v>0</v>
      </c>
    </row>
    <row r="165" spans="1:15" ht="15.75" customHeight="1" x14ac:dyDescent="0.3">
      <c r="A165" s="50"/>
      <c r="B165" s="50"/>
      <c r="C165" s="50"/>
      <c r="D165" s="50"/>
      <c r="E165" s="46"/>
      <c r="F165" s="47"/>
      <c r="G165" s="48"/>
      <c r="H165" s="45"/>
      <c r="I165" s="31">
        <f t="shared" si="1"/>
        <v>0</v>
      </c>
      <c r="J165" s="64"/>
      <c r="K165" s="59"/>
      <c r="L165" s="37">
        <f t="shared" si="9"/>
        <v>0</v>
      </c>
      <c r="M165" s="37">
        <f t="shared" si="10"/>
        <v>0</v>
      </c>
      <c r="N165" s="38">
        <f t="shared" si="11"/>
        <v>0</v>
      </c>
      <c r="O165" s="39">
        <f t="shared" si="5"/>
        <v>0</v>
      </c>
    </row>
    <row r="166" spans="1:15" ht="15.75" customHeight="1" x14ac:dyDescent="0.3">
      <c r="A166" s="50"/>
      <c r="B166" s="50"/>
      <c r="C166" s="50"/>
      <c r="D166" s="50"/>
      <c r="E166" s="46"/>
      <c r="F166" s="48"/>
      <c r="G166" s="48"/>
      <c r="H166" s="59"/>
      <c r="I166" s="31">
        <f t="shared" si="1"/>
        <v>0</v>
      </c>
      <c r="J166" s="68"/>
      <c r="K166" s="40"/>
      <c r="L166" s="69">
        <f t="shared" si="9"/>
        <v>0</v>
      </c>
      <c r="M166" s="69">
        <f t="shared" si="10"/>
        <v>0</v>
      </c>
      <c r="N166" s="70">
        <f t="shared" si="11"/>
        <v>0</v>
      </c>
      <c r="O166" s="39">
        <f t="shared" si="5"/>
        <v>0</v>
      </c>
    </row>
    <row r="167" spans="1:15" ht="15.75" customHeight="1" x14ac:dyDescent="0.3">
      <c r="A167" s="50"/>
      <c r="B167" s="50"/>
      <c r="C167" s="50"/>
      <c r="D167" s="50"/>
      <c r="E167" s="46"/>
      <c r="F167" s="48"/>
      <c r="G167" s="48"/>
      <c r="H167" s="59"/>
      <c r="I167" s="31">
        <f t="shared" si="1"/>
        <v>0</v>
      </c>
      <c r="J167" s="68"/>
      <c r="K167" s="40"/>
      <c r="L167" s="69">
        <f t="shared" si="9"/>
        <v>0</v>
      </c>
      <c r="M167" s="69">
        <f t="shared" si="10"/>
        <v>0</v>
      </c>
      <c r="N167" s="70">
        <f t="shared" si="11"/>
        <v>0</v>
      </c>
      <c r="O167" s="39">
        <f t="shared" si="5"/>
        <v>0</v>
      </c>
    </row>
    <row r="168" spans="1:15" ht="15.75" customHeight="1" x14ac:dyDescent="0.3">
      <c r="A168" s="50"/>
      <c r="B168" s="50"/>
      <c r="C168" s="50"/>
      <c r="D168" s="50"/>
      <c r="E168" s="26" t="s">
        <v>81</v>
      </c>
      <c r="F168" s="67"/>
      <c r="G168" s="67"/>
      <c r="H168" s="28"/>
      <c r="I168" s="31">
        <f t="shared" si="1"/>
        <v>0</v>
      </c>
      <c r="J168" s="68"/>
      <c r="K168" s="40"/>
      <c r="L168" s="69">
        <f t="shared" si="9"/>
        <v>0</v>
      </c>
      <c r="M168" s="69">
        <f t="shared" si="10"/>
        <v>0</v>
      </c>
      <c r="N168" s="70">
        <f t="shared" si="11"/>
        <v>0</v>
      </c>
      <c r="O168" s="39">
        <f t="shared" si="5"/>
        <v>0</v>
      </c>
    </row>
    <row r="169" spans="1:15" ht="15.75" customHeight="1" x14ac:dyDescent="0.3">
      <c r="A169" s="50"/>
      <c r="B169" s="50"/>
      <c r="C169" s="50"/>
      <c r="D169" s="50"/>
      <c r="E169" s="46"/>
      <c r="F169" s="48"/>
      <c r="G169" s="48"/>
      <c r="H169" s="59"/>
      <c r="I169" s="31">
        <f t="shared" si="1"/>
        <v>0</v>
      </c>
      <c r="J169" s="68"/>
      <c r="K169" s="40"/>
      <c r="L169" s="69">
        <f t="shared" si="9"/>
        <v>0</v>
      </c>
      <c r="M169" s="69">
        <f t="shared" si="10"/>
        <v>0</v>
      </c>
      <c r="N169" s="70">
        <f t="shared" si="11"/>
        <v>0</v>
      </c>
      <c r="O169" s="39">
        <f t="shared" si="5"/>
        <v>0</v>
      </c>
    </row>
    <row r="170" spans="1:15" ht="15.75" customHeight="1" x14ac:dyDescent="0.3">
      <c r="A170" s="50"/>
      <c r="B170" s="50"/>
      <c r="C170" s="50"/>
      <c r="D170" s="50"/>
      <c r="E170" s="56"/>
      <c r="F170" s="71"/>
      <c r="G170" s="71"/>
      <c r="H170" s="59"/>
      <c r="I170" s="31">
        <f t="shared" si="1"/>
        <v>0</v>
      </c>
      <c r="J170" s="68"/>
      <c r="K170" s="40"/>
      <c r="L170" s="69">
        <f t="shared" si="9"/>
        <v>0</v>
      </c>
      <c r="M170" s="69">
        <f t="shared" si="10"/>
        <v>0</v>
      </c>
      <c r="N170" s="70">
        <f t="shared" si="11"/>
        <v>0</v>
      </c>
      <c r="O170" s="39">
        <f t="shared" si="5"/>
        <v>0</v>
      </c>
    </row>
    <row r="171" spans="1:15" ht="15.75" customHeight="1" x14ac:dyDescent="0.3">
      <c r="A171" s="50"/>
      <c r="B171" s="50"/>
      <c r="C171" s="50"/>
      <c r="D171" s="50"/>
      <c r="E171" s="46"/>
      <c r="F171" s="71"/>
      <c r="G171" s="71"/>
      <c r="H171" s="59"/>
      <c r="I171" s="31">
        <f t="shared" si="1"/>
        <v>0</v>
      </c>
      <c r="J171" s="68"/>
      <c r="K171" s="40"/>
      <c r="L171" s="69">
        <f t="shared" si="9"/>
        <v>0</v>
      </c>
      <c r="M171" s="69">
        <f t="shared" si="10"/>
        <v>0</v>
      </c>
      <c r="N171" s="70">
        <f t="shared" si="11"/>
        <v>0</v>
      </c>
      <c r="O171" s="39">
        <f t="shared" si="5"/>
        <v>0</v>
      </c>
    </row>
    <row r="172" spans="1:15" ht="15.75" customHeight="1" x14ac:dyDescent="0.3">
      <c r="A172" s="50"/>
      <c r="B172" s="50"/>
      <c r="C172" s="50"/>
      <c r="D172" s="50"/>
      <c r="E172" s="46"/>
      <c r="F172" s="71"/>
      <c r="G172" s="71"/>
      <c r="H172" s="59"/>
      <c r="I172" s="31">
        <f t="shared" si="1"/>
        <v>0</v>
      </c>
      <c r="J172" s="68"/>
      <c r="K172" s="40"/>
      <c r="L172" s="69">
        <f t="shared" si="9"/>
        <v>0</v>
      </c>
      <c r="M172" s="69">
        <f t="shared" si="10"/>
        <v>0</v>
      </c>
      <c r="N172" s="70">
        <f t="shared" si="11"/>
        <v>0</v>
      </c>
      <c r="O172" s="39">
        <f t="shared" si="5"/>
        <v>0</v>
      </c>
    </row>
    <row r="173" spans="1:15" ht="15.75" customHeight="1" x14ac:dyDescent="0.3">
      <c r="A173" s="50"/>
      <c r="B173" s="50"/>
      <c r="C173" s="50"/>
      <c r="D173" s="50"/>
      <c r="E173" s="46"/>
      <c r="F173" s="68"/>
      <c r="G173" s="68"/>
      <c r="H173" s="72"/>
      <c r="I173" s="31">
        <f t="shared" si="1"/>
        <v>0</v>
      </c>
      <c r="J173" s="68"/>
      <c r="K173" s="40"/>
      <c r="L173" s="69">
        <f t="shared" si="9"/>
        <v>0</v>
      </c>
      <c r="M173" s="69">
        <f t="shared" si="10"/>
        <v>0</v>
      </c>
      <c r="N173" s="70">
        <f t="shared" si="11"/>
        <v>0</v>
      </c>
      <c r="O173" s="39">
        <f t="shared" si="5"/>
        <v>0</v>
      </c>
    </row>
    <row r="174" spans="1:15" ht="15.75" customHeight="1" x14ac:dyDescent="0.3">
      <c r="A174" s="50"/>
      <c r="B174" s="50"/>
      <c r="C174" s="50"/>
      <c r="D174" s="50"/>
      <c r="E174" s="46"/>
      <c r="F174" s="68"/>
      <c r="G174" s="68"/>
      <c r="H174" s="72"/>
      <c r="I174" s="31">
        <f t="shared" si="1"/>
        <v>0</v>
      </c>
      <c r="J174" s="68"/>
      <c r="K174" s="40"/>
      <c r="L174" s="69">
        <f t="shared" si="9"/>
        <v>0</v>
      </c>
      <c r="M174" s="69">
        <f t="shared" si="10"/>
        <v>0</v>
      </c>
      <c r="N174" s="70">
        <f t="shared" si="11"/>
        <v>0</v>
      </c>
      <c r="O174" s="39">
        <f t="shared" si="5"/>
        <v>0</v>
      </c>
    </row>
    <row r="175" spans="1:15" ht="15.75" customHeight="1" x14ac:dyDescent="0.3">
      <c r="A175" s="50"/>
      <c r="B175" s="50"/>
      <c r="C175" s="50"/>
      <c r="D175" s="50"/>
      <c r="E175" s="56"/>
      <c r="F175" s="68"/>
      <c r="G175" s="68"/>
      <c r="H175" s="72"/>
      <c r="I175" s="31">
        <f t="shared" si="1"/>
        <v>0</v>
      </c>
      <c r="J175" s="68"/>
      <c r="K175" s="40"/>
      <c r="L175" s="69">
        <f t="shared" si="9"/>
        <v>0</v>
      </c>
      <c r="M175" s="69">
        <f t="shared" si="10"/>
        <v>0</v>
      </c>
      <c r="N175" s="70">
        <f t="shared" si="11"/>
        <v>0</v>
      </c>
      <c r="O175" s="39">
        <f t="shared" si="5"/>
        <v>0</v>
      </c>
    </row>
    <row r="176" spans="1:15" ht="15.75" customHeight="1" x14ac:dyDescent="0.3">
      <c r="A176" s="50"/>
      <c r="B176" s="50"/>
      <c r="C176" s="50"/>
      <c r="D176" s="50"/>
      <c r="E176" s="46"/>
      <c r="F176" s="68"/>
      <c r="G176" s="68"/>
      <c r="H176" s="72"/>
      <c r="I176" s="31">
        <f t="shared" si="1"/>
        <v>0</v>
      </c>
      <c r="J176" s="68"/>
      <c r="K176" s="40"/>
      <c r="L176" s="69">
        <f t="shared" si="9"/>
        <v>0</v>
      </c>
      <c r="M176" s="69">
        <f t="shared" si="10"/>
        <v>0</v>
      </c>
      <c r="N176" s="70">
        <f t="shared" si="11"/>
        <v>0</v>
      </c>
      <c r="O176" s="39">
        <f t="shared" si="5"/>
        <v>0</v>
      </c>
    </row>
    <row r="177" spans="1:15" ht="15.75" customHeight="1" x14ac:dyDescent="0.3">
      <c r="A177" s="50"/>
      <c r="B177" s="50"/>
      <c r="C177" s="50"/>
      <c r="D177" s="50"/>
      <c r="E177" s="46"/>
      <c r="F177" s="68"/>
      <c r="G177" s="68"/>
      <c r="H177" s="72"/>
      <c r="I177" s="31">
        <f t="shared" si="1"/>
        <v>0</v>
      </c>
      <c r="J177" s="68"/>
      <c r="K177" s="40"/>
      <c r="L177" s="69">
        <f t="shared" si="9"/>
        <v>0</v>
      </c>
      <c r="M177" s="69">
        <f t="shared" si="10"/>
        <v>0</v>
      </c>
      <c r="N177" s="70">
        <f t="shared" si="11"/>
        <v>0</v>
      </c>
      <c r="O177" s="39">
        <f t="shared" si="5"/>
        <v>0</v>
      </c>
    </row>
    <row r="178" spans="1:15" ht="15.75" customHeight="1" x14ac:dyDescent="0.3">
      <c r="A178" s="50"/>
      <c r="B178" s="50"/>
      <c r="C178" s="50"/>
      <c r="D178" s="50"/>
      <c r="E178" s="46"/>
      <c r="F178" s="68"/>
      <c r="G178" s="68"/>
      <c r="H178" s="72"/>
      <c r="I178" s="31">
        <f t="shared" si="1"/>
        <v>0</v>
      </c>
      <c r="J178" s="68"/>
      <c r="K178" s="40"/>
      <c r="L178" s="69">
        <f t="shared" si="9"/>
        <v>0</v>
      </c>
      <c r="M178" s="69">
        <f t="shared" si="10"/>
        <v>0</v>
      </c>
      <c r="N178" s="70">
        <f t="shared" si="11"/>
        <v>0</v>
      </c>
      <c r="O178" s="39">
        <f t="shared" si="5"/>
        <v>0</v>
      </c>
    </row>
    <row r="179" spans="1:15" ht="15.75" customHeight="1" x14ac:dyDescent="0.3">
      <c r="A179" s="50"/>
      <c r="B179" s="50"/>
      <c r="C179" s="50"/>
      <c r="D179" s="50"/>
      <c r="E179" s="46"/>
      <c r="F179" s="68"/>
      <c r="G179" s="68"/>
      <c r="H179" s="72"/>
      <c r="I179" s="31">
        <f t="shared" si="1"/>
        <v>0</v>
      </c>
      <c r="J179" s="68"/>
      <c r="K179" s="40"/>
      <c r="L179" s="69">
        <f t="shared" si="9"/>
        <v>0</v>
      </c>
      <c r="M179" s="69">
        <f t="shared" si="10"/>
        <v>0</v>
      </c>
      <c r="N179" s="70">
        <f t="shared" si="11"/>
        <v>0</v>
      </c>
      <c r="O179" s="39">
        <f t="shared" si="5"/>
        <v>0</v>
      </c>
    </row>
    <row r="180" spans="1:15" ht="15.75" customHeight="1" x14ac:dyDescent="0.3">
      <c r="A180" s="50"/>
      <c r="B180" s="50"/>
      <c r="C180" s="50"/>
      <c r="D180" s="50"/>
      <c r="E180" s="56"/>
      <c r="F180" s="68"/>
      <c r="G180" s="68"/>
      <c r="H180" s="72"/>
      <c r="I180" s="31">
        <f t="shared" si="1"/>
        <v>0</v>
      </c>
      <c r="J180" s="68"/>
      <c r="K180" s="40"/>
      <c r="L180" s="69">
        <f t="shared" si="9"/>
        <v>0</v>
      </c>
      <c r="M180" s="69">
        <f t="shared" si="10"/>
        <v>0</v>
      </c>
      <c r="N180" s="70">
        <f t="shared" si="11"/>
        <v>0</v>
      </c>
      <c r="O180" s="39">
        <f t="shared" si="5"/>
        <v>0</v>
      </c>
    </row>
    <row r="181" spans="1:15" ht="15.75" customHeight="1" x14ac:dyDescent="0.3">
      <c r="A181" s="50"/>
      <c r="B181" s="50"/>
      <c r="C181" s="50"/>
      <c r="D181" s="50"/>
      <c r="E181" s="46"/>
      <c r="F181" s="68"/>
      <c r="G181" s="68"/>
      <c r="H181" s="72"/>
      <c r="I181" s="31">
        <f t="shared" si="1"/>
        <v>0</v>
      </c>
      <c r="J181" s="68"/>
      <c r="K181" s="40"/>
      <c r="L181" s="69">
        <f t="shared" si="9"/>
        <v>0</v>
      </c>
      <c r="M181" s="69">
        <f t="shared" si="10"/>
        <v>0</v>
      </c>
      <c r="N181" s="70">
        <f t="shared" si="11"/>
        <v>0</v>
      </c>
      <c r="O181" s="39">
        <f t="shared" si="5"/>
        <v>0</v>
      </c>
    </row>
    <row r="182" spans="1:15" ht="15.75" customHeight="1" x14ac:dyDescent="0.3">
      <c r="A182" s="50"/>
      <c r="B182" s="50"/>
      <c r="C182" s="50"/>
      <c r="D182" s="50"/>
      <c r="E182" s="46"/>
      <c r="F182" s="68"/>
      <c r="G182" s="68"/>
      <c r="H182" s="72"/>
      <c r="I182" s="31">
        <f t="shared" si="1"/>
        <v>0</v>
      </c>
      <c r="J182" s="68"/>
      <c r="K182" s="40"/>
      <c r="L182" s="69">
        <f t="shared" si="9"/>
        <v>0</v>
      </c>
      <c r="M182" s="69">
        <f t="shared" si="10"/>
        <v>0</v>
      </c>
      <c r="N182" s="70">
        <f t="shared" si="11"/>
        <v>0</v>
      </c>
      <c r="O182" s="39">
        <f t="shared" si="5"/>
        <v>0</v>
      </c>
    </row>
    <row r="183" spans="1:15" ht="15.75" customHeight="1" x14ac:dyDescent="0.3">
      <c r="A183" s="50"/>
      <c r="B183" s="50"/>
      <c r="C183" s="50"/>
      <c r="D183" s="50"/>
      <c r="E183" s="46"/>
      <c r="F183" s="68"/>
      <c r="G183" s="68"/>
      <c r="H183" s="72"/>
      <c r="I183" s="31">
        <f t="shared" si="1"/>
        <v>0</v>
      </c>
      <c r="J183" s="68"/>
      <c r="K183" s="40"/>
      <c r="L183" s="69">
        <f t="shared" si="9"/>
        <v>0</v>
      </c>
      <c r="M183" s="69">
        <f t="shared" si="10"/>
        <v>0</v>
      </c>
      <c r="N183" s="70">
        <f t="shared" si="11"/>
        <v>0</v>
      </c>
      <c r="O183" s="39">
        <f t="shared" si="5"/>
        <v>0</v>
      </c>
    </row>
    <row r="184" spans="1:15" ht="15.75" customHeight="1" x14ac:dyDescent="0.3">
      <c r="A184" s="50"/>
      <c r="B184" s="50"/>
      <c r="C184" s="50"/>
      <c r="D184" s="50"/>
      <c r="E184" s="46"/>
      <c r="F184" s="68"/>
      <c r="G184" s="68"/>
      <c r="H184" s="72"/>
      <c r="I184" s="31">
        <f t="shared" si="1"/>
        <v>0</v>
      </c>
      <c r="J184" s="68"/>
      <c r="K184" s="40"/>
      <c r="L184" s="69">
        <f t="shared" si="9"/>
        <v>0</v>
      </c>
      <c r="M184" s="69">
        <f t="shared" si="10"/>
        <v>0</v>
      </c>
      <c r="N184" s="70">
        <f t="shared" si="11"/>
        <v>0</v>
      </c>
      <c r="O184" s="39">
        <f t="shared" si="5"/>
        <v>0</v>
      </c>
    </row>
    <row r="185" spans="1:15" ht="15.75" customHeight="1" x14ac:dyDescent="0.3">
      <c r="A185" s="50"/>
      <c r="B185" s="50"/>
      <c r="C185" s="50"/>
      <c r="D185" s="50"/>
      <c r="E185" s="56"/>
      <c r="F185" s="68"/>
      <c r="G185" s="68"/>
      <c r="H185" s="72"/>
      <c r="I185" s="31">
        <f t="shared" si="1"/>
        <v>0</v>
      </c>
      <c r="J185" s="68"/>
      <c r="K185" s="40"/>
      <c r="L185" s="69">
        <f t="shared" si="9"/>
        <v>0</v>
      </c>
      <c r="M185" s="69">
        <f t="shared" si="10"/>
        <v>0</v>
      </c>
      <c r="N185" s="70">
        <f t="shared" si="11"/>
        <v>0</v>
      </c>
      <c r="O185" s="39">
        <f t="shared" si="5"/>
        <v>0</v>
      </c>
    </row>
    <row r="186" spans="1:15" ht="15.75" customHeight="1" x14ac:dyDescent="0.3">
      <c r="A186" s="50"/>
      <c r="B186" s="50"/>
      <c r="C186" s="50"/>
      <c r="D186" s="50"/>
      <c r="E186" s="46"/>
      <c r="F186" s="68"/>
      <c r="G186" s="68"/>
      <c r="H186" s="72"/>
      <c r="I186" s="31">
        <f t="shared" si="1"/>
        <v>0</v>
      </c>
      <c r="J186" s="68"/>
      <c r="K186" s="40"/>
      <c r="L186" s="69">
        <f t="shared" si="9"/>
        <v>0</v>
      </c>
      <c r="M186" s="69">
        <f t="shared" si="10"/>
        <v>0</v>
      </c>
      <c r="N186" s="70">
        <f t="shared" si="11"/>
        <v>0</v>
      </c>
      <c r="O186" s="39">
        <f t="shared" si="5"/>
        <v>0</v>
      </c>
    </row>
    <row r="187" spans="1:15" ht="15.75" customHeight="1" x14ac:dyDescent="0.3">
      <c r="A187" s="50"/>
      <c r="B187" s="50"/>
      <c r="C187" s="50"/>
      <c r="D187" s="50"/>
      <c r="E187" s="46"/>
      <c r="F187" s="68"/>
      <c r="G187" s="68"/>
      <c r="H187" s="72"/>
      <c r="I187" s="31">
        <f t="shared" si="1"/>
        <v>0</v>
      </c>
      <c r="J187" s="68"/>
      <c r="K187" s="40"/>
      <c r="L187" s="69">
        <f t="shared" si="9"/>
        <v>0</v>
      </c>
      <c r="M187" s="69">
        <f t="shared" si="10"/>
        <v>0</v>
      </c>
      <c r="N187" s="70">
        <f t="shared" si="11"/>
        <v>0</v>
      </c>
      <c r="O187" s="39">
        <f t="shared" si="5"/>
        <v>0</v>
      </c>
    </row>
    <row r="188" spans="1:15" ht="15.75" customHeight="1" x14ac:dyDescent="0.3">
      <c r="A188" s="50"/>
      <c r="B188" s="50"/>
      <c r="C188" s="50"/>
      <c r="D188" s="50"/>
      <c r="E188" s="46"/>
      <c r="F188" s="47"/>
      <c r="G188" s="48"/>
      <c r="H188" s="45"/>
      <c r="I188" s="31">
        <f t="shared" si="1"/>
        <v>0</v>
      </c>
      <c r="J188" s="68"/>
      <c r="K188" s="40"/>
      <c r="L188" s="69">
        <f t="shared" si="9"/>
        <v>0</v>
      </c>
      <c r="M188" s="69">
        <f t="shared" si="10"/>
        <v>0</v>
      </c>
      <c r="N188" s="70">
        <f t="shared" si="11"/>
        <v>0</v>
      </c>
      <c r="O188" s="39">
        <f t="shared" si="5"/>
        <v>0</v>
      </c>
    </row>
    <row r="189" spans="1:15" ht="15.75" customHeight="1" x14ac:dyDescent="0.3">
      <c r="A189" s="50"/>
      <c r="B189" s="50"/>
      <c r="C189" s="50"/>
      <c r="D189" s="50"/>
      <c r="E189" s="46"/>
      <c r="F189" s="47"/>
      <c r="G189" s="48"/>
      <c r="H189" s="45"/>
      <c r="I189" s="31">
        <f t="shared" si="1"/>
        <v>0</v>
      </c>
      <c r="J189" s="68"/>
      <c r="K189" s="40"/>
      <c r="L189" s="69">
        <f t="shared" si="9"/>
        <v>0</v>
      </c>
      <c r="M189" s="69">
        <f t="shared" si="10"/>
        <v>0</v>
      </c>
      <c r="N189" s="70">
        <f t="shared" si="11"/>
        <v>0</v>
      </c>
      <c r="O189" s="39">
        <f t="shared" si="5"/>
        <v>0</v>
      </c>
    </row>
    <row r="190" spans="1:15" ht="15.75" customHeight="1" x14ac:dyDescent="0.3">
      <c r="A190" s="50"/>
      <c r="B190" s="50"/>
      <c r="C190" s="50"/>
      <c r="D190" s="50"/>
      <c r="E190" s="56"/>
      <c r="F190" s="47"/>
      <c r="G190" s="48"/>
      <c r="H190" s="45"/>
      <c r="I190" s="31">
        <f t="shared" si="1"/>
        <v>0</v>
      </c>
      <c r="J190" s="68"/>
      <c r="K190" s="40"/>
      <c r="L190" s="69">
        <f t="shared" si="9"/>
        <v>0</v>
      </c>
      <c r="M190" s="69">
        <f t="shared" si="10"/>
        <v>0</v>
      </c>
      <c r="N190" s="70">
        <f t="shared" si="11"/>
        <v>0</v>
      </c>
      <c r="O190" s="39">
        <f t="shared" si="5"/>
        <v>0</v>
      </c>
    </row>
    <row r="191" spans="1:15" ht="15.75" customHeight="1" x14ac:dyDescent="0.3">
      <c r="A191" s="50"/>
      <c r="B191" s="50"/>
      <c r="C191" s="50"/>
      <c r="D191" s="50"/>
      <c r="E191" s="46"/>
      <c r="F191" s="47"/>
      <c r="G191" s="48"/>
      <c r="H191" s="45"/>
      <c r="I191" s="31">
        <f t="shared" si="1"/>
        <v>0</v>
      </c>
      <c r="J191" s="68"/>
      <c r="K191" s="40"/>
      <c r="L191" s="69">
        <f t="shared" si="9"/>
        <v>0</v>
      </c>
      <c r="M191" s="69">
        <f t="shared" si="10"/>
        <v>0</v>
      </c>
      <c r="N191" s="70">
        <f t="shared" si="11"/>
        <v>0</v>
      </c>
      <c r="O191" s="39">
        <f t="shared" si="5"/>
        <v>0</v>
      </c>
    </row>
    <row r="192" spans="1:15" ht="15.75" customHeight="1" x14ac:dyDescent="0.3">
      <c r="A192" s="50"/>
      <c r="B192" s="50"/>
      <c r="C192" s="50"/>
      <c r="D192" s="50"/>
      <c r="E192" s="46"/>
      <c r="F192" s="47"/>
      <c r="G192" s="48"/>
      <c r="H192" s="45"/>
      <c r="I192" s="31">
        <f t="shared" si="1"/>
        <v>0</v>
      </c>
      <c r="J192" s="68"/>
      <c r="K192" s="40"/>
      <c r="L192" s="69">
        <f t="shared" si="9"/>
        <v>0</v>
      </c>
      <c r="M192" s="69">
        <f t="shared" si="10"/>
        <v>0</v>
      </c>
      <c r="N192" s="70">
        <f t="shared" si="11"/>
        <v>0</v>
      </c>
      <c r="O192" s="39">
        <f t="shared" si="5"/>
        <v>0</v>
      </c>
    </row>
    <row r="193" spans="1:15" ht="15.75" customHeight="1" x14ac:dyDescent="0.3">
      <c r="A193" s="50"/>
      <c r="B193" s="50"/>
      <c r="C193" s="50"/>
      <c r="D193" s="50"/>
      <c r="E193" s="46"/>
      <c r="F193" s="47"/>
      <c r="G193" s="48"/>
      <c r="H193" s="45"/>
      <c r="I193" s="31">
        <f t="shared" si="1"/>
        <v>0</v>
      </c>
      <c r="J193" s="68"/>
      <c r="K193" s="40"/>
      <c r="L193" s="69">
        <f t="shared" si="9"/>
        <v>0</v>
      </c>
      <c r="M193" s="69">
        <f t="shared" si="10"/>
        <v>0</v>
      </c>
      <c r="N193" s="70">
        <f t="shared" si="11"/>
        <v>0</v>
      </c>
      <c r="O193" s="39">
        <f t="shared" si="5"/>
        <v>0</v>
      </c>
    </row>
    <row r="194" spans="1:15" ht="15.75" customHeight="1" x14ac:dyDescent="0.3">
      <c r="A194" s="50"/>
      <c r="B194" s="50"/>
      <c r="C194" s="50"/>
      <c r="D194" s="50"/>
      <c r="E194" s="46"/>
      <c r="F194" s="47"/>
      <c r="G194" s="48"/>
      <c r="H194" s="45"/>
      <c r="I194" s="31">
        <f t="shared" si="1"/>
        <v>0</v>
      </c>
      <c r="J194" s="68"/>
      <c r="K194" s="40"/>
      <c r="L194" s="69">
        <f t="shared" si="9"/>
        <v>0</v>
      </c>
      <c r="M194" s="69">
        <f t="shared" si="10"/>
        <v>0</v>
      </c>
      <c r="N194" s="70">
        <f t="shared" si="11"/>
        <v>0</v>
      </c>
      <c r="O194" s="39">
        <f t="shared" si="5"/>
        <v>0</v>
      </c>
    </row>
    <row r="195" spans="1:15" ht="15.75" customHeight="1" x14ac:dyDescent="0.3">
      <c r="A195" s="50"/>
      <c r="B195" s="50"/>
      <c r="C195" s="50"/>
      <c r="D195" s="50"/>
      <c r="E195" s="56"/>
      <c r="F195" s="47"/>
      <c r="G195" s="48"/>
      <c r="H195" s="45"/>
      <c r="I195" s="31">
        <f t="shared" si="1"/>
        <v>0</v>
      </c>
      <c r="J195" s="68"/>
      <c r="K195" s="40"/>
      <c r="L195" s="69">
        <f t="shared" si="9"/>
        <v>0</v>
      </c>
      <c r="M195" s="69">
        <f t="shared" si="10"/>
        <v>0</v>
      </c>
      <c r="N195" s="70">
        <f t="shared" si="11"/>
        <v>0</v>
      </c>
      <c r="O195" s="39">
        <f t="shared" si="5"/>
        <v>0</v>
      </c>
    </row>
    <row r="196" spans="1:15" ht="15.75" customHeight="1" x14ac:dyDescent="0.3">
      <c r="A196" s="50"/>
      <c r="B196" s="50"/>
      <c r="C196" s="50"/>
      <c r="D196" s="50"/>
      <c r="E196" s="46"/>
      <c r="F196" s="47"/>
      <c r="G196" s="48"/>
      <c r="H196" s="45"/>
      <c r="I196" s="31">
        <f t="shared" si="1"/>
        <v>0</v>
      </c>
      <c r="J196" s="68"/>
      <c r="K196" s="40"/>
      <c r="L196" s="69">
        <f t="shared" si="9"/>
        <v>0</v>
      </c>
      <c r="M196" s="69">
        <f t="shared" si="10"/>
        <v>0</v>
      </c>
      <c r="N196" s="70">
        <f t="shared" si="11"/>
        <v>0</v>
      </c>
      <c r="O196" s="39">
        <f t="shared" si="5"/>
        <v>0</v>
      </c>
    </row>
    <row r="197" spans="1:15" ht="15.75" customHeight="1" x14ac:dyDescent="0.3">
      <c r="A197" s="50"/>
      <c r="B197" s="50"/>
      <c r="C197" s="50"/>
      <c r="D197" s="50"/>
      <c r="E197" s="46"/>
      <c r="F197" s="47"/>
      <c r="G197" s="48"/>
      <c r="H197" s="45"/>
      <c r="I197" s="31">
        <f t="shared" si="1"/>
        <v>0</v>
      </c>
      <c r="J197" s="68"/>
      <c r="K197" s="40"/>
      <c r="L197" s="69">
        <f t="shared" si="9"/>
        <v>0</v>
      </c>
      <c r="M197" s="69">
        <f t="shared" si="10"/>
        <v>0</v>
      </c>
      <c r="N197" s="70">
        <f t="shared" si="11"/>
        <v>0</v>
      </c>
      <c r="O197" s="39">
        <f t="shared" si="5"/>
        <v>0</v>
      </c>
    </row>
    <row r="198" spans="1:15" ht="15.75" customHeight="1" x14ac:dyDescent="0.3">
      <c r="A198" s="50"/>
      <c r="B198" s="50"/>
      <c r="C198" s="50"/>
      <c r="D198" s="50"/>
      <c r="E198" s="46"/>
      <c r="F198" s="68"/>
      <c r="G198" s="68"/>
      <c r="H198" s="72"/>
      <c r="I198" s="31">
        <f t="shared" si="1"/>
        <v>0</v>
      </c>
      <c r="J198" s="68"/>
      <c r="K198" s="40"/>
      <c r="L198" s="69">
        <f t="shared" si="9"/>
        <v>0</v>
      </c>
      <c r="M198" s="69">
        <f t="shared" si="10"/>
        <v>0</v>
      </c>
      <c r="N198" s="70">
        <f t="shared" si="11"/>
        <v>0</v>
      </c>
      <c r="O198" s="39">
        <f t="shared" si="5"/>
        <v>0</v>
      </c>
    </row>
    <row r="199" spans="1:15" ht="15.75" customHeight="1" x14ac:dyDescent="0.3">
      <c r="A199" s="50"/>
      <c r="B199" s="50"/>
      <c r="C199" s="50"/>
      <c r="D199" s="50"/>
      <c r="E199" s="46"/>
      <c r="F199" s="68"/>
      <c r="G199" s="68"/>
      <c r="H199" s="72"/>
      <c r="I199" s="31">
        <f t="shared" si="1"/>
        <v>0</v>
      </c>
      <c r="J199" s="68"/>
      <c r="K199" s="40"/>
      <c r="L199" s="69">
        <f t="shared" si="9"/>
        <v>0</v>
      </c>
      <c r="M199" s="69">
        <f t="shared" si="10"/>
        <v>0</v>
      </c>
      <c r="N199" s="70">
        <f t="shared" si="11"/>
        <v>0</v>
      </c>
      <c r="O199" s="39">
        <f t="shared" si="5"/>
        <v>0</v>
      </c>
    </row>
    <row r="200" spans="1:15" ht="15.75" customHeight="1" x14ac:dyDescent="0.3">
      <c r="A200" s="50"/>
      <c r="B200" s="50"/>
      <c r="C200" s="50"/>
      <c r="D200" s="50"/>
      <c r="E200" s="56"/>
      <c r="F200" s="68"/>
      <c r="G200" s="68"/>
      <c r="H200" s="72"/>
      <c r="I200" s="31">
        <f t="shared" si="1"/>
        <v>0</v>
      </c>
      <c r="J200" s="68"/>
      <c r="K200" s="40"/>
      <c r="L200" s="69">
        <f t="shared" si="9"/>
        <v>0</v>
      </c>
      <c r="M200" s="69">
        <f t="shared" si="10"/>
        <v>0</v>
      </c>
      <c r="N200" s="70">
        <f t="shared" si="11"/>
        <v>0</v>
      </c>
      <c r="O200" s="39">
        <f t="shared" si="5"/>
        <v>0</v>
      </c>
    </row>
    <row r="201" spans="1:15" ht="15.75" customHeight="1" x14ac:dyDescent="0.3"/>
    <row r="202" spans="1:15" ht="15.75" customHeight="1" x14ac:dyDescent="0.3"/>
    <row r="203" spans="1:15" ht="15.75" customHeight="1" x14ac:dyDescent="0.3"/>
    <row r="204" spans="1:15" ht="15.75" customHeight="1" x14ac:dyDescent="0.3"/>
    <row r="205" spans="1:15" ht="15.75" customHeight="1" x14ac:dyDescent="0.3"/>
    <row r="206" spans="1:15" ht="15.75" customHeight="1" x14ac:dyDescent="0.3"/>
    <row r="207" spans="1:15" ht="15.75" customHeight="1" x14ac:dyDescent="0.3"/>
    <row r="208" spans="1:15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mergeCells count="13">
    <mergeCell ref="J6:N6"/>
    <mergeCell ref="B1:K1"/>
    <mergeCell ref="L1:O1"/>
    <mergeCell ref="B2:C2"/>
    <mergeCell ref="D2:K2"/>
    <mergeCell ref="L2:M2"/>
    <mergeCell ref="N2:O2"/>
    <mergeCell ref="C3:D3"/>
    <mergeCell ref="E3:G3"/>
    <mergeCell ref="I3:J3"/>
    <mergeCell ref="A4:C4"/>
    <mergeCell ref="E4:H4"/>
    <mergeCell ref="J4:N4"/>
  </mergeCells>
  <conditionalFormatting sqref="A6:A200 C6:C200 D19:D200 B24:B200">
    <cfRule type="containsBlanks" dxfId="9" priority="1">
      <formula>LEN(TRIM(A6))=0</formula>
    </cfRule>
  </conditionalFormatting>
  <conditionalFormatting sqref="D6:D23">
    <cfRule type="cellIs" dxfId="8" priority="5" operator="equal">
      <formula>0</formula>
    </cfRule>
  </conditionalFormatting>
  <conditionalFormatting sqref="I6:I200">
    <cfRule type="cellIs" dxfId="7" priority="4" operator="equal">
      <formula>0</formula>
    </cfRule>
  </conditionalFormatting>
  <conditionalFormatting sqref="L8:N200">
    <cfRule type="cellIs" dxfId="6" priority="3" operator="equal">
      <formula>0</formula>
    </cfRule>
  </conditionalFormatting>
  <conditionalFormatting sqref="O7:O200">
    <cfRule type="cellIs" dxfId="5" priority="2" operator="equal">
      <formula>0</formula>
    </cfRule>
  </conditionalFormatting>
  <dataValidations count="4">
    <dataValidation type="list" allowBlank="1" showInputMessage="1" prompt="คลิกและป้อนค่าจาก รายการจากรายการข้อความ" sqref="A3" xr:uid="{00000000-0002-0000-2800-000000000000}">
      <formula1>"ประเภทผ่าตัด,Minor,Major,Complex,Advance Surgery"</formula1>
    </dataValidation>
    <dataValidation type="decimal" operator="greaterThanOrEqual" allowBlank="1" showDropDown="1" showInputMessage="1" showErrorMessage="1" prompt="ป้อนตัวเลข มากกว่าหรือเท่ากับ 0" sqref="F6:F200 H6:H200 K7:K200" xr:uid="{00000000-0002-0000-2800-000001000000}">
      <formula1>0</formula1>
    </dataValidation>
    <dataValidation type="decimal" allowBlank="1" showDropDown="1" showInputMessage="1" showErrorMessage="1" prompt="ป้อนตัวเลข ระหว่าง 0 และ 5" sqref="B6:B23" xr:uid="{00000000-0002-0000-2800-000003000000}">
      <formula1>0</formula1>
      <formula2>5</formula2>
    </dataValidation>
    <dataValidation type="list" allowBlank="1" showInputMessage="1" showErrorMessage="1" prompt="เลือก ICD-9-CM" sqref="A1" xr:uid="{00000000-0002-0000-2800-000002000000}">
      <formula1>#REF!</formula1>
    </dataValidation>
  </dataValidations>
  <hyperlinks>
    <hyperlink ref="A30" r:id="rId1" xr:uid="{00000000-0004-0000-2800-000000000000}"/>
    <hyperlink ref="A33" r:id="rId2" xr:uid="{00000000-0004-0000-2800-000001000000}"/>
    <hyperlink ref="A36" r:id="rId3" xr:uid="{00000000-0004-0000-2800-000002000000}"/>
  </hyperlinks>
  <pageMargins left="0.7" right="0.7" top="0.75" bottom="0.75" header="0" footer="0"/>
  <pageSetup orientation="landscape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O1000"/>
  <sheetViews>
    <sheetView workbookViewId="0">
      <pane ySplit="5" topLeftCell="A6" activePane="bottomLeft" state="frozen"/>
      <selection pane="bottomLeft" activeCell="B7" sqref="B7"/>
    </sheetView>
  </sheetViews>
  <sheetFormatPr defaultColWidth="10.09765625" defaultRowHeight="15" customHeight="1" x14ac:dyDescent="0.3"/>
  <cols>
    <col min="1" max="1" width="23.8984375" customWidth="1"/>
    <col min="2" max="2" width="10.8984375" customWidth="1"/>
    <col min="3" max="3" width="8.5" customWidth="1"/>
    <col min="4" max="4" width="11.69921875" customWidth="1"/>
    <col min="5" max="5" width="49.69921875" customWidth="1"/>
    <col min="6" max="6" width="8.296875" customWidth="1"/>
    <col min="7" max="7" width="4.8984375" customWidth="1"/>
    <col min="8" max="8" width="8.09765625" customWidth="1"/>
    <col min="9" max="9" width="9.69921875" customWidth="1"/>
    <col min="10" max="10" width="31" customWidth="1"/>
    <col min="11" max="11" width="14.59765625" customWidth="1"/>
    <col min="12" max="12" width="14.8984375" customWidth="1"/>
    <col min="13" max="13" width="17.8984375" customWidth="1"/>
    <col min="14" max="14" width="20.296875" customWidth="1"/>
    <col min="15" max="15" width="16.5" customWidth="1"/>
  </cols>
  <sheetData>
    <row r="1" spans="1:15" ht="30" x14ac:dyDescent="0.3">
      <c r="A1" s="76" t="s">
        <v>2</v>
      </c>
      <c r="B1" s="181" t="e">
        <f>VLOOKUP($A$1,#REF!,3,0)</f>
        <v>#REF!</v>
      </c>
      <c r="C1" s="180"/>
      <c r="D1" s="180"/>
      <c r="E1" s="180"/>
      <c r="F1" s="180"/>
      <c r="G1" s="180"/>
      <c r="H1" s="180"/>
      <c r="I1" s="180"/>
      <c r="J1" s="180"/>
      <c r="K1" s="180"/>
      <c r="L1" s="182" t="s">
        <v>11</v>
      </c>
      <c r="M1" s="180"/>
      <c r="N1" s="180"/>
      <c r="O1" s="180"/>
    </row>
    <row r="2" spans="1:15" ht="18.75" x14ac:dyDescent="0.3">
      <c r="A2" s="2"/>
      <c r="B2" s="183" t="s">
        <v>12</v>
      </c>
      <c r="C2" s="180"/>
      <c r="D2" s="184"/>
      <c r="E2" s="180"/>
      <c r="F2" s="180"/>
      <c r="G2" s="180"/>
      <c r="H2" s="180"/>
      <c r="I2" s="180"/>
      <c r="J2" s="180"/>
      <c r="K2" s="180"/>
      <c r="L2" s="185" t="s">
        <v>13</v>
      </c>
      <c r="M2" s="180"/>
      <c r="N2" s="186" t="s">
        <v>14</v>
      </c>
      <c r="O2" s="180"/>
    </row>
    <row r="3" spans="1:15" ht="18.75" x14ac:dyDescent="0.3">
      <c r="A3" s="4" t="s">
        <v>82</v>
      </c>
      <c r="B3" s="5">
        <f>IF(A$3="ประเภทผ่าตัด",0,IF(A$3="Minor",30,IF(A$3="Major",60,IF(A$3="Complex",120,360))))</f>
        <v>0</v>
      </c>
      <c r="C3" s="183" t="s">
        <v>15</v>
      </c>
      <c r="D3" s="180"/>
      <c r="E3" s="187" t="s">
        <v>16</v>
      </c>
      <c r="F3" s="180"/>
      <c r="G3" s="180"/>
      <c r="H3" s="6">
        <f>SUM($D$4,$I$4,$O$4)</f>
        <v>1188.82</v>
      </c>
      <c r="I3" s="188" t="s">
        <v>17</v>
      </c>
      <c r="J3" s="180"/>
      <c r="K3" s="7">
        <f>$H$3*20%</f>
        <v>237.76400000000001</v>
      </c>
      <c r="L3" s="3" t="s">
        <v>18</v>
      </c>
      <c r="M3" s="7">
        <f>SUM($H$3,$K$3)</f>
        <v>1426.5839999999998</v>
      </c>
      <c r="N3" s="8" t="s">
        <v>19</v>
      </c>
      <c r="O3" s="7">
        <f>$M$3+(($M$3)*25%)</f>
        <v>1783.2299999999998</v>
      </c>
    </row>
    <row r="4" spans="1:15" ht="18.75" x14ac:dyDescent="0.3">
      <c r="A4" s="189" t="s">
        <v>20</v>
      </c>
      <c r="B4" s="180"/>
      <c r="C4" s="180"/>
      <c r="D4" s="7">
        <f>SUM(D6:D200)</f>
        <v>0</v>
      </c>
      <c r="E4" s="190" t="s">
        <v>21</v>
      </c>
      <c r="F4" s="180"/>
      <c r="G4" s="180"/>
      <c r="H4" s="180"/>
      <c r="I4" s="7">
        <f>SUM(I6:I200)</f>
        <v>1188.82</v>
      </c>
      <c r="J4" s="191" t="s">
        <v>22</v>
      </c>
      <c r="K4" s="180"/>
      <c r="L4" s="180"/>
      <c r="M4" s="180"/>
      <c r="N4" s="180"/>
      <c r="O4" s="9">
        <f>SUM(O6:O200)</f>
        <v>0</v>
      </c>
    </row>
    <row r="5" spans="1:15" ht="18.75" x14ac:dyDescent="0.3">
      <c r="A5" s="10" t="s">
        <v>23</v>
      </c>
      <c r="B5" s="10" t="s">
        <v>24</v>
      </c>
      <c r="C5" s="10" t="s">
        <v>25</v>
      </c>
      <c r="D5" s="11" t="s">
        <v>26</v>
      </c>
      <c r="E5" s="12" t="s">
        <v>27</v>
      </c>
      <c r="F5" s="13" t="s">
        <v>28</v>
      </c>
      <c r="G5" s="14" t="s">
        <v>29</v>
      </c>
      <c r="H5" s="15" t="s">
        <v>30</v>
      </c>
      <c r="I5" s="16" t="s">
        <v>31</v>
      </c>
      <c r="J5" s="17" t="s">
        <v>27</v>
      </c>
      <c r="K5" s="18" t="s">
        <v>32</v>
      </c>
      <c r="L5" s="19" t="s">
        <v>33</v>
      </c>
      <c r="M5" s="19" t="s">
        <v>34</v>
      </c>
      <c r="N5" s="20" t="s">
        <v>35</v>
      </c>
      <c r="O5" s="21" t="s">
        <v>36</v>
      </c>
    </row>
    <row r="6" spans="1:15" ht="18.75" x14ac:dyDescent="0.3">
      <c r="A6" s="22" t="s">
        <v>37</v>
      </c>
      <c r="B6" s="23">
        <v>0</v>
      </c>
      <c r="C6" s="24">
        <v>6.92</v>
      </c>
      <c r="D6" s="25">
        <f t="shared" ref="D6:D23" si="0">B6*C6*$B$3</f>
        <v>0</v>
      </c>
      <c r="E6" s="26" t="s">
        <v>38</v>
      </c>
      <c r="F6" s="27"/>
      <c r="G6" s="27"/>
      <c r="H6" s="28"/>
      <c r="I6" s="29"/>
      <c r="J6" s="179" t="str">
        <f>IF($A$3="ประเภทผ่าตัด","ยังไม่ได้เลือก",IF($A$3="Minor","ค่าห้องผ่าตัด ขนาด 6 x 6  (Minor)",IF($A$3="Major","ค่าห้องผ่าตัด ขนาด 6 x 8  (Major)",IF($A$3="Complex","ค่าห้องผ่าตัด ขนาด 6 x 8  (Complex Surgery)","ค่าห้องผ่าตัด ขนาด 6 x 8  (Advacne Surgery )"))))</f>
        <v>ยังไม่ได้เลือก</v>
      </c>
      <c r="K6" s="180"/>
      <c r="L6" s="180"/>
      <c r="M6" s="180"/>
      <c r="N6" s="180"/>
      <c r="O6" s="30">
        <f>IF(J6="ยังไม่ได้เลือก",0,IF(J6="ค่าห้องผ่าตัด ขนาด6x6 (Minor)",9.53,IF(J6="ค่าห้องผ่าตัด ขนาด6x6 (Mijor)",122.04,IF(J6="Complex",122.04,122.04))))</f>
        <v>0</v>
      </c>
    </row>
    <row r="7" spans="1:15" ht="18.75" x14ac:dyDescent="0.3">
      <c r="A7" s="22" t="s">
        <v>39</v>
      </c>
      <c r="B7" s="23">
        <v>0</v>
      </c>
      <c r="C7" s="24">
        <v>6.81</v>
      </c>
      <c r="D7" s="25">
        <f t="shared" si="0"/>
        <v>0</v>
      </c>
      <c r="E7" s="42" t="s">
        <v>83</v>
      </c>
      <c r="F7" s="43">
        <v>20</v>
      </c>
      <c r="G7" s="44">
        <v>1</v>
      </c>
      <c r="H7" s="45">
        <v>1</v>
      </c>
      <c r="I7" s="31">
        <f t="shared" ref="I7:I200" si="1">F7*H7</f>
        <v>20</v>
      </c>
      <c r="J7" s="32" t="s">
        <v>40</v>
      </c>
      <c r="K7" s="33"/>
      <c r="L7" s="34"/>
      <c r="M7" s="34"/>
      <c r="N7" s="35"/>
      <c r="O7" s="36"/>
    </row>
    <row r="8" spans="1:15" ht="18.75" x14ac:dyDescent="0.3">
      <c r="A8" s="22" t="s">
        <v>41</v>
      </c>
      <c r="B8" s="23">
        <v>0</v>
      </c>
      <c r="C8" s="24">
        <v>4.33</v>
      </c>
      <c r="D8" s="25">
        <f t="shared" si="0"/>
        <v>0</v>
      </c>
      <c r="E8" s="42" t="s">
        <v>84</v>
      </c>
      <c r="F8" s="43">
        <v>9</v>
      </c>
      <c r="G8" s="44">
        <v>1</v>
      </c>
      <c r="H8" s="45">
        <v>1</v>
      </c>
      <c r="I8" s="31">
        <f t="shared" si="1"/>
        <v>9</v>
      </c>
      <c r="J8" s="64" t="s">
        <v>85</v>
      </c>
      <c r="K8" s="59"/>
      <c r="L8" s="37">
        <f t="shared" ref="L8:L37" si="2">K8*6%</f>
        <v>0</v>
      </c>
      <c r="M8" s="37">
        <f t="shared" ref="M8:M37" si="3">(K8+L8)/5</f>
        <v>0</v>
      </c>
      <c r="N8" s="38">
        <f t="shared" ref="N8:N37" si="4">$M8/365</f>
        <v>0</v>
      </c>
      <c r="O8" s="39">
        <f t="shared" ref="O8:O200" si="5">(N8/(60*24))*$B$3</f>
        <v>0</v>
      </c>
    </row>
    <row r="9" spans="1:15" ht="18.75" x14ac:dyDescent="0.3">
      <c r="A9" s="22" t="s">
        <v>42</v>
      </c>
      <c r="B9" s="23">
        <v>0</v>
      </c>
      <c r="C9" s="24">
        <v>6.48</v>
      </c>
      <c r="D9" s="25">
        <f t="shared" si="0"/>
        <v>0</v>
      </c>
      <c r="E9" s="42" t="s">
        <v>86</v>
      </c>
      <c r="F9" s="43">
        <v>39.32</v>
      </c>
      <c r="G9" s="44">
        <v>1</v>
      </c>
      <c r="H9" s="45">
        <v>1</v>
      </c>
      <c r="I9" s="31">
        <f t="shared" si="1"/>
        <v>39.32</v>
      </c>
      <c r="J9" s="64" t="s">
        <v>87</v>
      </c>
      <c r="K9" s="59">
        <v>1500000</v>
      </c>
      <c r="L9" s="37">
        <f t="shared" si="2"/>
        <v>90000</v>
      </c>
      <c r="M9" s="37">
        <f t="shared" si="3"/>
        <v>318000</v>
      </c>
      <c r="N9" s="38">
        <f t="shared" si="4"/>
        <v>871.23287671232879</v>
      </c>
      <c r="O9" s="39">
        <f t="shared" si="5"/>
        <v>0</v>
      </c>
    </row>
    <row r="10" spans="1:15" ht="18.75" x14ac:dyDescent="0.3">
      <c r="A10" s="22" t="s">
        <v>43</v>
      </c>
      <c r="B10" s="23">
        <v>0</v>
      </c>
      <c r="C10" s="24">
        <v>6.97</v>
      </c>
      <c r="D10" s="25">
        <f t="shared" si="0"/>
        <v>0</v>
      </c>
      <c r="E10" s="42" t="s">
        <v>88</v>
      </c>
      <c r="F10" s="43">
        <v>4</v>
      </c>
      <c r="G10" s="44">
        <v>1</v>
      </c>
      <c r="H10" s="45">
        <v>1</v>
      </c>
      <c r="I10" s="31">
        <f t="shared" si="1"/>
        <v>4</v>
      </c>
      <c r="J10" s="64" t="s">
        <v>44</v>
      </c>
      <c r="K10" s="59"/>
      <c r="L10" s="37">
        <f t="shared" si="2"/>
        <v>0</v>
      </c>
      <c r="M10" s="37">
        <f t="shared" si="3"/>
        <v>0</v>
      </c>
      <c r="N10" s="38">
        <f t="shared" si="4"/>
        <v>0</v>
      </c>
      <c r="O10" s="39">
        <f t="shared" si="5"/>
        <v>0</v>
      </c>
    </row>
    <row r="11" spans="1:15" ht="18.75" x14ac:dyDescent="0.3">
      <c r="A11" s="22" t="s">
        <v>45</v>
      </c>
      <c r="B11" s="41">
        <v>0</v>
      </c>
      <c r="C11" s="24">
        <v>6.44</v>
      </c>
      <c r="D11" s="25">
        <f t="shared" si="0"/>
        <v>0</v>
      </c>
      <c r="E11" s="42" t="s">
        <v>89</v>
      </c>
      <c r="F11" s="43">
        <v>1</v>
      </c>
      <c r="G11" s="44">
        <v>1</v>
      </c>
      <c r="H11" s="45">
        <v>1</v>
      </c>
      <c r="I11" s="31">
        <f t="shared" si="1"/>
        <v>1</v>
      </c>
      <c r="J11" s="64" t="s">
        <v>90</v>
      </c>
      <c r="K11" s="59"/>
      <c r="L11" s="37">
        <f t="shared" si="2"/>
        <v>0</v>
      </c>
      <c r="M11" s="37">
        <f t="shared" si="3"/>
        <v>0</v>
      </c>
      <c r="N11" s="38">
        <f t="shared" si="4"/>
        <v>0</v>
      </c>
      <c r="O11" s="39">
        <f t="shared" si="5"/>
        <v>0</v>
      </c>
    </row>
    <row r="12" spans="1:15" ht="18.75" x14ac:dyDescent="0.3">
      <c r="A12" s="22" t="s">
        <v>46</v>
      </c>
      <c r="B12" s="41">
        <v>0</v>
      </c>
      <c r="C12" s="24">
        <v>6.97</v>
      </c>
      <c r="D12" s="25">
        <f t="shared" si="0"/>
        <v>0</v>
      </c>
      <c r="E12" s="46"/>
      <c r="F12" s="47"/>
      <c r="G12" s="48"/>
      <c r="H12" s="45"/>
      <c r="I12" s="31">
        <f t="shared" si="1"/>
        <v>0</v>
      </c>
      <c r="J12" s="64" t="s">
        <v>91</v>
      </c>
      <c r="K12" s="59">
        <v>21293</v>
      </c>
      <c r="L12" s="37">
        <f t="shared" si="2"/>
        <v>1277.58</v>
      </c>
      <c r="M12" s="37">
        <f t="shared" si="3"/>
        <v>4514.116</v>
      </c>
      <c r="N12" s="38">
        <f t="shared" si="4"/>
        <v>12.367441095890412</v>
      </c>
      <c r="O12" s="39">
        <f t="shared" si="5"/>
        <v>0</v>
      </c>
    </row>
    <row r="13" spans="1:15" ht="18.75" x14ac:dyDescent="0.3">
      <c r="A13" s="22" t="s">
        <v>48</v>
      </c>
      <c r="B13" s="41">
        <v>0</v>
      </c>
      <c r="C13" s="24">
        <v>6.12</v>
      </c>
      <c r="D13" s="25">
        <f t="shared" si="0"/>
        <v>0</v>
      </c>
      <c r="E13" s="46"/>
      <c r="F13" s="47"/>
      <c r="G13" s="48"/>
      <c r="H13" s="45"/>
      <c r="I13" s="31">
        <f t="shared" si="1"/>
        <v>0</v>
      </c>
      <c r="J13" s="64" t="s">
        <v>92</v>
      </c>
      <c r="K13" s="59">
        <v>10500</v>
      </c>
      <c r="L13" s="37">
        <f t="shared" si="2"/>
        <v>630</v>
      </c>
      <c r="M13" s="37">
        <f t="shared" si="3"/>
        <v>2226</v>
      </c>
      <c r="N13" s="38">
        <f t="shared" si="4"/>
        <v>6.0986301369863014</v>
      </c>
      <c r="O13" s="39">
        <f t="shared" si="5"/>
        <v>0</v>
      </c>
    </row>
    <row r="14" spans="1:15" ht="18.75" x14ac:dyDescent="0.3">
      <c r="A14" s="22" t="s">
        <v>49</v>
      </c>
      <c r="B14" s="41">
        <v>0</v>
      </c>
      <c r="C14" s="24">
        <v>7.27</v>
      </c>
      <c r="D14" s="25">
        <f t="shared" si="0"/>
        <v>0</v>
      </c>
      <c r="E14" s="46"/>
      <c r="F14" s="47"/>
      <c r="G14" s="48"/>
      <c r="H14" s="45"/>
      <c r="I14" s="31">
        <f t="shared" si="1"/>
        <v>0</v>
      </c>
      <c r="J14" s="64" t="s">
        <v>93</v>
      </c>
      <c r="K14" s="59">
        <v>10500</v>
      </c>
      <c r="L14" s="37">
        <f t="shared" si="2"/>
        <v>630</v>
      </c>
      <c r="M14" s="37">
        <f t="shared" si="3"/>
        <v>2226</v>
      </c>
      <c r="N14" s="38">
        <f t="shared" si="4"/>
        <v>6.0986301369863014</v>
      </c>
      <c r="O14" s="39">
        <f t="shared" si="5"/>
        <v>0</v>
      </c>
    </row>
    <row r="15" spans="1:15" ht="18.75" x14ac:dyDescent="0.3">
      <c r="A15" s="22" t="s">
        <v>50</v>
      </c>
      <c r="B15" s="41">
        <v>0</v>
      </c>
      <c r="C15" s="24">
        <v>3.34</v>
      </c>
      <c r="D15" s="25">
        <f t="shared" si="0"/>
        <v>0</v>
      </c>
      <c r="E15" s="46"/>
      <c r="F15" s="47"/>
      <c r="G15" s="48"/>
      <c r="H15" s="45"/>
      <c r="I15" s="31">
        <f t="shared" si="1"/>
        <v>0</v>
      </c>
      <c r="J15" s="64" t="s">
        <v>94</v>
      </c>
      <c r="K15" s="59">
        <v>9200</v>
      </c>
      <c r="L15" s="37">
        <f t="shared" si="2"/>
        <v>552</v>
      </c>
      <c r="M15" s="37">
        <f t="shared" si="3"/>
        <v>1950.4</v>
      </c>
      <c r="N15" s="38">
        <f t="shared" si="4"/>
        <v>5.343561643835617</v>
      </c>
      <c r="O15" s="39">
        <f t="shared" si="5"/>
        <v>0</v>
      </c>
    </row>
    <row r="16" spans="1:15" ht="18.75" x14ac:dyDescent="0.3">
      <c r="A16" s="22" t="s">
        <v>51</v>
      </c>
      <c r="B16" s="23">
        <v>0</v>
      </c>
      <c r="C16" s="24">
        <v>4.97</v>
      </c>
      <c r="D16" s="25">
        <f t="shared" si="0"/>
        <v>0</v>
      </c>
      <c r="E16" s="56"/>
      <c r="F16" s="47"/>
      <c r="G16" s="48"/>
      <c r="H16" s="45"/>
      <c r="I16" s="31">
        <f t="shared" si="1"/>
        <v>0</v>
      </c>
      <c r="J16" s="64" t="s">
        <v>95</v>
      </c>
      <c r="K16" s="59">
        <v>4500</v>
      </c>
      <c r="L16" s="37">
        <f t="shared" si="2"/>
        <v>270</v>
      </c>
      <c r="M16" s="37">
        <f t="shared" si="3"/>
        <v>954</v>
      </c>
      <c r="N16" s="38">
        <f t="shared" si="4"/>
        <v>2.6136986301369864</v>
      </c>
      <c r="O16" s="39">
        <f t="shared" si="5"/>
        <v>0</v>
      </c>
    </row>
    <row r="17" spans="1:15" ht="18.75" x14ac:dyDescent="0.3">
      <c r="A17" s="22" t="s">
        <v>52</v>
      </c>
      <c r="B17" s="23">
        <v>0</v>
      </c>
      <c r="C17" s="24">
        <v>4.97</v>
      </c>
      <c r="D17" s="25">
        <f t="shared" si="0"/>
        <v>0</v>
      </c>
      <c r="E17" s="46"/>
      <c r="F17" s="47"/>
      <c r="G17" s="48"/>
      <c r="H17" s="45"/>
      <c r="I17" s="31">
        <f t="shared" si="1"/>
        <v>0</v>
      </c>
      <c r="J17" s="64" t="s">
        <v>96</v>
      </c>
      <c r="K17" s="59">
        <v>4500</v>
      </c>
      <c r="L17" s="37">
        <f t="shared" si="2"/>
        <v>270</v>
      </c>
      <c r="M17" s="37">
        <f t="shared" si="3"/>
        <v>954</v>
      </c>
      <c r="N17" s="38">
        <f t="shared" si="4"/>
        <v>2.6136986301369864</v>
      </c>
      <c r="O17" s="39">
        <f t="shared" si="5"/>
        <v>0</v>
      </c>
    </row>
    <row r="18" spans="1:15" ht="18.75" x14ac:dyDescent="0.3">
      <c r="A18" s="22" t="s">
        <v>53</v>
      </c>
      <c r="B18" s="23">
        <v>0</v>
      </c>
      <c r="C18" s="24">
        <v>4.97</v>
      </c>
      <c r="D18" s="25">
        <f t="shared" si="0"/>
        <v>0</v>
      </c>
      <c r="E18" s="56"/>
      <c r="F18" s="47"/>
      <c r="G18" s="48"/>
      <c r="H18" s="45"/>
      <c r="I18" s="31">
        <f t="shared" si="1"/>
        <v>0</v>
      </c>
      <c r="J18" s="64" t="s">
        <v>97</v>
      </c>
      <c r="K18" s="59">
        <v>4200</v>
      </c>
      <c r="L18" s="37">
        <f t="shared" si="2"/>
        <v>252</v>
      </c>
      <c r="M18" s="37">
        <f t="shared" si="3"/>
        <v>890.4</v>
      </c>
      <c r="N18" s="38">
        <f t="shared" si="4"/>
        <v>2.4394520547945207</v>
      </c>
      <c r="O18" s="39">
        <f t="shared" si="5"/>
        <v>0</v>
      </c>
    </row>
    <row r="19" spans="1:15" ht="18.75" x14ac:dyDescent="0.3">
      <c r="A19" s="22" t="s">
        <v>54</v>
      </c>
      <c r="B19" s="41">
        <v>0</v>
      </c>
      <c r="C19" s="24">
        <v>1.55</v>
      </c>
      <c r="D19" s="25">
        <f t="shared" si="0"/>
        <v>0</v>
      </c>
      <c r="E19" s="46"/>
      <c r="F19" s="47"/>
      <c r="G19" s="48"/>
      <c r="H19" s="45"/>
      <c r="I19" s="31">
        <f t="shared" si="1"/>
        <v>0</v>
      </c>
      <c r="J19" s="64" t="s">
        <v>98</v>
      </c>
      <c r="K19" s="59"/>
      <c r="L19" s="37">
        <f t="shared" si="2"/>
        <v>0</v>
      </c>
      <c r="M19" s="37">
        <f t="shared" si="3"/>
        <v>0</v>
      </c>
      <c r="N19" s="38">
        <f t="shared" si="4"/>
        <v>0</v>
      </c>
      <c r="O19" s="39">
        <f t="shared" si="5"/>
        <v>0</v>
      </c>
    </row>
    <row r="20" spans="1:15" ht="18.75" x14ac:dyDescent="0.3">
      <c r="A20" s="22" t="s">
        <v>55</v>
      </c>
      <c r="B20" s="41">
        <v>0</v>
      </c>
      <c r="C20" s="24">
        <v>1.41</v>
      </c>
      <c r="D20" s="25">
        <f t="shared" si="0"/>
        <v>0</v>
      </c>
      <c r="E20" s="56"/>
      <c r="F20" s="47"/>
      <c r="G20" s="48"/>
      <c r="H20" s="45"/>
      <c r="I20" s="31">
        <f t="shared" si="1"/>
        <v>0</v>
      </c>
      <c r="J20" s="64" t="s">
        <v>99</v>
      </c>
      <c r="K20" s="59">
        <v>2800</v>
      </c>
      <c r="L20" s="37">
        <f t="shared" si="2"/>
        <v>168</v>
      </c>
      <c r="M20" s="37">
        <f t="shared" si="3"/>
        <v>593.6</v>
      </c>
      <c r="N20" s="38">
        <f t="shared" si="4"/>
        <v>1.6263013698630138</v>
      </c>
      <c r="O20" s="39">
        <f t="shared" si="5"/>
        <v>0</v>
      </c>
    </row>
    <row r="21" spans="1:15" ht="15.75" customHeight="1" x14ac:dyDescent="0.3">
      <c r="A21" s="22" t="s">
        <v>57</v>
      </c>
      <c r="B21" s="23">
        <v>0</v>
      </c>
      <c r="C21" s="24">
        <v>1.86</v>
      </c>
      <c r="D21" s="25">
        <f t="shared" si="0"/>
        <v>0</v>
      </c>
      <c r="E21" s="46"/>
      <c r="F21" s="47"/>
      <c r="G21" s="48"/>
      <c r="H21" s="45"/>
      <c r="I21" s="31">
        <f t="shared" si="1"/>
        <v>0</v>
      </c>
      <c r="J21" s="64" t="s">
        <v>100</v>
      </c>
      <c r="K21" s="59">
        <v>2800</v>
      </c>
      <c r="L21" s="37">
        <f t="shared" si="2"/>
        <v>168</v>
      </c>
      <c r="M21" s="37">
        <f t="shared" si="3"/>
        <v>593.6</v>
      </c>
      <c r="N21" s="38">
        <f t="shared" si="4"/>
        <v>1.6263013698630138</v>
      </c>
      <c r="O21" s="39">
        <f t="shared" si="5"/>
        <v>0</v>
      </c>
    </row>
    <row r="22" spans="1:15" ht="15.75" customHeight="1" x14ac:dyDescent="0.3">
      <c r="A22" s="22" t="s">
        <v>58</v>
      </c>
      <c r="B22" s="23">
        <v>0</v>
      </c>
      <c r="C22" s="24">
        <v>1.88</v>
      </c>
      <c r="D22" s="25">
        <f t="shared" si="0"/>
        <v>0</v>
      </c>
      <c r="E22" s="46"/>
      <c r="F22" s="47"/>
      <c r="G22" s="48"/>
      <c r="H22" s="45"/>
      <c r="I22" s="31">
        <f t="shared" si="1"/>
        <v>0</v>
      </c>
      <c r="J22" s="64" t="s">
        <v>101</v>
      </c>
      <c r="K22" s="59"/>
      <c r="L22" s="37">
        <f t="shared" si="2"/>
        <v>0</v>
      </c>
      <c r="M22" s="37">
        <f t="shared" si="3"/>
        <v>0</v>
      </c>
      <c r="N22" s="38">
        <f t="shared" si="4"/>
        <v>0</v>
      </c>
      <c r="O22" s="39">
        <f t="shared" si="5"/>
        <v>0</v>
      </c>
    </row>
    <row r="23" spans="1:15" ht="15.75" customHeight="1" x14ac:dyDescent="0.3">
      <c r="A23" s="22" t="s">
        <v>59</v>
      </c>
      <c r="B23" s="41">
        <v>0</v>
      </c>
      <c r="C23" s="24">
        <v>2.98</v>
      </c>
      <c r="D23" s="25">
        <f t="shared" si="0"/>
        <v>0</v>
      </c>
      <c r="E23" s="46"/>
      <c r="F23" s="47"/>
      <c r="G23" s="48"/>
      <c r="H23" s="45"/>
      <c r="I23" s="31">
        <f t="shared" si="1"/>
        <v>0</v>
      </c>
      <c r="J23" s="46"/>
      <c r="K23" s="59"/>
      <c r="L23" s="37">
        <f t="shared" si="2"/>
        <v>0</v>
      </c>
      <c r="M23" s="37">
        <f t="shared" si="3"/>
        <v>0</v>
      </c>
      <c r="N23" s="38">
        <f t="shared" si="4"/>
        <v>0</v>
      </c>
      <c r="O23" s="39">
        <f t="shared" si="5"/>
        <v>0</v>
      </c>
    </row>
    <row r="24" spans="1:15" ht="15.75" customHeight="1" x14ac:dyDescent="0.3">
      <c r="A24" s="49"/>
      <c r="B24" s="50"/>
      <c r="C24" s="50"/>
      <c r="D24" s="51"/>
      <c r="E24" s="46"/>
      <c r="F24" s="47"/>
      <c r="G24" s="48"/>
      <c r="H24" s="45"/>
      <c r="I24" s="31">
        <f t="shared" si="1"/>
        <v>0</v>
      </c>
      <c r="J24" s="73"/>
      <c r="K24" s="59"/>
      <c r="L24" s="37">
        <f t="shared" si="2"/>
        <v>0</v>
      </c>
      <c r="M24" s="37">
        <f t="shared" si="3"/>
        <v>0</v>
      </c>
      <c r="N24" s="38">
        <f t="shared" si="4"/>
        <v>0</v>
      </c>
      <c r="O24" s="39">
        <f t="shared" si="5"/>
        <v>0</v>
      </c>
    </row>
    <row r="25" spans="1:15" ht="15.75" customHeight="1" x14ac:dyDescent="0.3">
      <c r="A25" s="52"/>
      <c r="B25" s="50"/>
      <c r="C25" s="50"/>
      <c r="D25" s="51"/>
      <c r="E25" s="46"/>
      <c r="F25" s="47"/>
      <c r="G25" s="48"/>
      <c r="H25" s="45"/>
      <c r="I25" s="31">
        <f t="shared" si="1"/>
        <v>0</v>
      </c>
      <c r="J25" s="73"/>
      <c r="K25" s="59"/>
      <c r="L25" s="37">
        <f t="shared" si="2"/>
        <v>0</v>
      </c>
      <c r="M25" s="37">
        <f t="shared" si="3"/>
        <v>0</v>
      </c>
      <c r="N25" s="38">
        <f t="shared" si="4"/>
        <v>0</v>
      </c>
      <c r="O25" s="39">
        <f t="shared" si="5"/>
        <v>0</v>
      </c>
    </row>
    <row r="26" spans="1:15" ht="15.75" customHeight="1" x14ac:dyDescent="0.3">
      <c r="A26" s="53"/>
      <c r="B26" s="50"/>
      <c r="C26" s="50"/>
      <c r="D26" s="51"/>
      <c r="E26" s="46"/>
      <c r="F26" s="47"/>
      <c r="G26" s="48"/>
      <c r="H26" s="45"/>
      <c r="I26" s="31">
        <f t="shared" si="1"/>
        <v>0</v>
      </c>
      <c r="J26" s="73"/>
      <c r="K26" s="59"/>
      <c r="L26" s="37">
        <f t="shared" si="2"/>
        <v>0</v>
      </c>
      <c r="M26" s="37">
        <f t="shared" si="3"/>
        <v>0</v>
      </c>
      <c r="N26" s="38">
        <f t="shared" si="4"/>
        <v>0</v>
      </c>
      <c r="O26" s="39">
        <f t="shared" si="5"/>
        <v>0</v>
      </c>
    </row>
    <row r="27" spans="1:15" ht="15.75" customHeight="1" x14ac:dyDescent="0.3">
      <c r="A27" s="54" t="s">
        <v>60</v>
      </c>
      <c r="B27" s="50"/>
      <c r="C27" s="50"/>
      <c r="D27" s="51"/>
      <c r="E27" s="26" t="s">
        <v>47</v>
      </c>
      <c r="F27" s="27"/>
      <c r="G27" s="27"/>
      <c r="H27" s="28"/>
      <c r="I27" s="31">
        <f t="shared" si="1"/>
        <v>0</v>
      </c>
      <c r="J27" s="73"/>
      <c r="K27" s="59"/>
      <c r="L27" s="37">
        <f t="shared" si="2"/>
        <v>0</v>
      </c>
      <c r="M27" s="37">
        <f t="shared" si="3"/>
        <v>0</v>
      </c>
      <c r="N27" s="38">
        <f t="shared" si="4"/>
        <v>0</v>
      </c>
      <c r="O27" s="39">
        <f t="shared" si="5"/>
        <v>0</v>
      </c>
    </row>
    <row r="28" spans="1:15" ht="15.75" customHeight="1" x14ac:dyDescent="0.3">
      <c r="A28" s="55"/>
      <c r="B28" s="50"/>
      <c r="C28" s="50"/>
      <c r="D28" s="51"/>
      <c r="E28" s="42" t="s">
        <v>102</v>
      </c>
      <c r="F28" s="43">
        <v>30</v>
      </c>
      <c r="G28" s="44">
        <v>1</v>
      </c>
      <c r="H28" s="77">
        <v>1</v>
      </c>
      <c r="I28" s="31">
        <f t="shared" si="1"/>
        <v>30</v>
      </c>
      <c r="J28" s="46"/>
      <c r="K28" s="59"/>
      <c r="L28" s="37">
        <f t="shared" si="2"/>
        <v>0</v>
      </c>
      <c r="M28" s="37">
        <f t="shared" si="3"/>
        <v>0</v>
      </c>
      <c r="N28" s="38">
        <f t="shared" si="4"/>
        <v>0</v>
      </c>
      <c r="O28" s="39">
        <f t="shared" si="5"/>
        <v>0</v>
      </c>
    </row>
    <row r="29" spans="1:15" ht="15.75" customHeight="1" x14ac:dyDescent="0.3">
      <c r="A29" s="58" t="s">
        <v>61</v>
      </c>
      <c r="B29" s="50"/>
      <c r="C29" s="50"/>
      <c r="D29" s="51"/>
      <c r="E29" s="42" t="s">
        <v>103</v>
      </c>
      <c r="F29" s="43">
        <v>30</v>
      </c>
      <c r="G29" s="44">
        <v>1</v>
      </c>
      <c r="H29" s="77">
        <v>1</v>
      </c>
      <c r="I29" s="31">
        <f t="shared" si="1"/>
        <v>30</v>
      </c>
      <c r="J29" s="46"/>
      <c r="K29" s="59"/>
      <c r="L29" s="37">
        <f t="shared" si="2"/>
        <v>0</v>
      </c>
      <c r="M29" s="37">
        <f t="shared" si="3"/>
        <v>0</v>
      </c>
      <c r="N29" s="38">
        <f t="shared" si="4"/>
        <v>0</v>
      </c>
      <c r="O29" s="39">
        <f t="shared" si="5"/>
        <v>0</v>
      </c>
    </row>
    <row r="30" spans="1:15" ht="15.75" customHeight="1" x14ac:dyDescent="0.3">
      <c r="A30" s="60" t="s">
        <v>62</v>
      </c>
      <c r="B30" s="50"/>
      <c r="C30" s="50"/>
      <c r="D30" s="51"/>
      <c r="E30" s="56" t="s">
        <v>104</v>
      </c>
      <c r="F30" s="47"/>
      <c r="G30" s="48"/>
      <c r="H30" s="45"/>
      <c r="I30" s="31">
        <f t="shared" si="1"/>
        <v>0</v>
      </c>
      <c r="J30" s="46"/>
      <c r="K30" s="59"/>
      <c r="L30" s="37">
        <f t="shared" si="2"/>
        <v>0</v>
      </c>
      <c r="M30" s="37">
        <f t="shared" si="3"/>
        <v>0</v>
      </c>
      <c r="N30" s="38">
        <f t="shared" si="4"/>
        <v>0</v>
      </c>
      <c r="O30" s="39">
        <f t="shared" si="5"/>
        <v>0</v>
      </c>
    </row>
    <row r="31" spans="1:15" ht="15.75" customHeight="1" x14ac:dyDescent="0.3">
      <c r="A31" s="61"/>
      <c r="B31" s="50"/>
      <c r="C31" s="50"/>
      <c r="D31" s="51"/>
      <c r="E31" s="56"/>
      <c r="F31" s="47"/>
      <c r="G31" s="48"/>
      <c r="H31" s="45"/>
      <c r="I31" s="31">
        <f t="shared" si="1"/>
        <v>0</v>
      </c>
      <c r="J31" s="73"/>
      <c r="K31" s="59"/>
      <c r="L31" s="37">
        <f t="shared" si="2"/>
        <v>0</v>
      </c>
      <c r="M31" s="37">
        <f t="shared" si="3"/>
        <v>0</v>
      </c>
      <c r="N31" s="38">
        <f t="shared" si="4"/>
        <v>0</v>
      </c>
      <c r="O31" s="39">
        <f t="shared" si="5"/>
        <v>0</v>
      </c>
    </row>
    <row r="32" spans="1:15" ht="15.75" customHeight="1" x14ac:dyDescent="0.3">
      <c r="A32" s="58" t="s">
        <v>65</v>
      </c>
      <c r="B32" s="50"/>
      <c r="C32" s="50"/>
      <c r="D32" s="51"/>
      <c r="E32" s="46"/>
      <c r="F32" s="47"/>
      <c r="G32" s="48"/>
      <c r="H32" s="45"/>
      <c r="I32" s="31">
        <f t="shared" si="1"/>
        <v>0</v>
      </c>
      <c r="J32" s="73"/>
      <c r="K32" s="59"/>
      <c r="L32" s="37">
        <f t="shared" si="2"/>
        <v>0</v>
      </c>
      <c r="M32" s="37">
        <f t="shared" si="3"/>
        <v>0</v>
      </c>
      <c r="N32" s="38">
        <f t="shared" si="4"/>
        <v>0</v>
      </c>
      <c r="O32" s="39">
        <f t="shared" si="5"/>
        <v>0</v>
      </c>
    </row>
    <row r="33" spans="1:15" ht="15.75" customHeight="1" x14ac:dyDescent="0.3">
      <c r="A33" s="60" t="s">
        <v>66</v>
      </c>
      <c r="B33" s="50"/>
      <c r="C33" s="50"/>
      <c r="D33" s="51"/>
      <c r="E33" s="46"/>
      <c r="F33" s="47"/>
      <c r="G33" s="48"/>
      <c r="H33" s="45"/>
      <c r="I33" s="31">
        <f t="shared" si="1"/>
        <v>0</v>
      </c>
      <c r="J33" s="73"/>
      <c r="K33" s="59"/>
      <c r="L33" s="37">
        <f t="shared" si="2"/>
        <v>0</v>
      </c>
      <c r="M33" s="37">
        <f t="shared" si="3"/>
        <v>0</v>
      </c>
      <c r="N33" s="38">
        <f t="shared" si="4"/>
        <v>0</v>
      </c>
      <c r="O33" s="39">
        <f t="shared" si="5"/>
        <v>0</v>
      </c>
    </row>
    <row r="34" spans="1:15" ht="15.75" customHeight="1" x14ac:dyDescent="0.3">
      <c r="A34" s="61"/>
      <c r="B34" s="50"/>
      <c r="C34" s="50"/>
      <c r="D34" s="51"/>
      <c r="E34" s="46"/>
      <c r="F34" s="47"/>
      <c r="G34" s="48"/>
      <c r="H34" s="45"/>
      <c r="I34" s="31">
        <f t="shared" si="1"/>
        <v>0</v>
      </c>
      <c r="J34" s="73"/>
      <c r="K34" s="59"/>
      <c r="L34" s="37">
        <f t="shared" si="2"/>
        <v>0</v>
      </c>
      <c r="M34" s="37">
        <f t="shared" si="3"/>
        <v>0</v>
      </c>
      <c r="N34" s="38">
        <f t="shared" si="4"/>
        <v>0</v>
      </c>
      <c r="O34" s="39">
        <f t="shared" si="5"/>
        <v>0</v>
      </c>
    </row>
    <row r="35" spans="1:15" ht="15.75" customHeight="1" x14ac:dyDescent="0.3">
      <c r="A35" s="58" t="s">
        <v>67</v>
      </c>
      <c r="B35" s="50"/>
      <c r="C35" s="50"/>
      <c r="D35" s="51"/>
      <c r="E35" s="46"/>
      <c r="F35" s="47"/>
      <c r="G35" s="48"/>
      <c r="H35" s="45"/>
      <c r="I35" s="31">
        <f t="shared" si="1"/>
        <v>0</v>
      </c>
      <c r="J35" s="46"/>
      <c r="K35" s="59"/>
      <c r="L35" s="37">
        <f t="shared" si="2"/>
        <v>0</v>
      </c>
      <c r="M35" s="37">
        <f t="shared" si="3"/>
        <v>0</v>
      </c>
      <c r="N35" s="38">
        <f t="shared" si="4"/>
        <v>0</v>
      </c>
      <c r="O35" s="39">
        <f t="shared" si="5"/>
        <v>0</v>
      </c>
    </row>
    <row r="36" spans="1:15" ht="15.75" customHeight="1" x14ac:dyDescent="0.3">
      <c r="A36" s="60" t="s">
        <v>68</v>
      </c>
      <c r="B36" s="51"/>
      <c r="C36" s="51"/>
      <c r="D36" s="51"/>
      <c r="E36" s="46"/>
      <c r="F36" s="47"/>
      <c r="G36" s="48"/>
      <c r="H36" s="45"/>
      <c r="I36" s="31">
        <f t="shared" si="1"/>
        <v>0</v>
      </c>
      <c r="J36" s="46"/>
      <c r="K36" s="59"/>
      <c r="L36" s="37">
        <f t="shared" si="2"/>
        <v>0</v>
      </c>
      <c r="M36" s="37">
        <f t="shared" si="3"/>
        <v>0</v>
      </c>
      <c r="N36" s="38">
        <f t="shared" si="4"/>
        <v>0</v>
      </c>
      <c r="O36" s="39">
        <f t="shared" si="5"/>
        <v>0</v>
      </c>
    </row>
    <row r="37" spans="1:15" ht="15.75" customHeight="1" x14ac:dyDescent="0.3">
      <c r="A37" s="51"/>
      <c r="B37" s="51"/>
      <c r="C37" s="51"/>
      <c r="D37" s="51"/>
      <c r="E37" s="56"/>
      <c r="F37" s="47"/>
      <c r="G37" s="48"/>
      <c r="H37" s="45"/>
      <c r="I37" s="31">
        <f t="shared" si="1"/>
        <v>0</v>
      </c>
      <c r="J37" s="46"/>
      <c r="K37" s="59"/>
      <c r="L37" s="37">
        <f t="shared" si="2"/>
        <v>0</v>
      </c>
      <c r="M37" s="37">
        <f t="shared" si="3"/>
        <v>0</v>
      </c>
      <c r="N37" s="38">
        <f t="shared" si="4"/>
        <v>0</v>
      </c>
      <c r="O37" s="39">
        <f t="shared" si="5"/>
        <v>0</v>
      </c>
    </row>
    <row r="38" spans="1:15" ht="15.75" customHeight="1" x14ac:dyDescent="0.3">
      <c r="A38" s="51"/>
      <c r="B38" s="51"/>
      <c r="C38" s="51"/>
      <c r="D38" s="51"/>
      <c r="E38" s="46"/>
      <c r="F38" s="47"/>
      <c r="G38" s="48"/>
      <c r="H38" s="45"/>
      <c r="I38" s="31">
        <f t="shared" si="1"/>
        <v>0</v>
      </c>
      <c r="J38" s="62" t="s">
        <v>64</v>
      </c>
      <c r="K38" s="33"/>
      <c r="L38" s="34"/>
      <c r="M38" s="34"/>
      <c r="N38" s="35"/>
      <c r="O38" s="39">
        <f t="shared" si="5"/>
        <v>0</v>
      </c>
    </row>
    <row r="39" spans="1:15" ht="15.75" customHeight="1" x14ac:dyDescent="0.3">
      <c r="A39" s="51"/>
      <c r="B39" s="51"/>
      <c r="C39" s="51"/>
      <c r="D39" s="51"/>
      <c r="E39" s="56"/>
      <c r="F39" s="47"/>
      <c r="G39" s="48"/>
      <c r="H39" s="45"/>
      <c r="I39" s="31">
        <f t="shared" si="1"/>
        <v>0</v>
      </c>
      <c r="J39" s="64"/>
      <c r="K39" s="59"/>
      <c r="L39" s="37">
        <f t="shared" ref="L39:L68" si="6">K39*6%</f>
        <v>0</v>
      </c>
      <c r="M39" s="37">
        <f t="shared" ref="M39:M68" si="7">(K39+L39)/5</f>
        <v>0</v>
      </c>
      <c r="N39" s="38">
        <f t="shared" ref="N39:N68" si="8">$M39/365</f>
        <v>0</v>
      </c>
      <c r="O39" s="39">
        <f t="shared" si="5"/>
        <v>0</v>
      </c>
    </row>
    <row r="40" spans="1:15" ht="15.75" customHeight="1" x14ac:dyDescent="0.3">
      <c r="A40" s="51"/>
      <c r="B40" s="51"/>
      <c r="C40" s="51"/>
      <c r="D40" s="51"/>
      <c r="E40" s="46"/>
      <c r="F40" s="47"/>
      <c r="G40" s="48"/>
      <c r="H40" s="45"/>
      <c r="I40" s="31">
        <f t="shared" si="1"/>
        <v>0</v>
      </c>
      <c r="J40" s="64"/>
      <c r="K40" s="59"/>
      <c r="L40" s="37">
        <f t="shared" si="6"/>
        <v>0</v>
      </c>
      <c r="M40" s="37">
        <f t="shared" si="7"/>
        <v>0</v>
      </c>
      <c r="N40" s="38">
        <f t="shared" si="8"/>
        <v>0</v>
      </c>
      <c r="O40" s="39">
        <f t="shared" si="5"/>
        <v>0</v>
      </c>
    </row>
    <row r="41" spans="1:15" ht="15.75" customHeight="1" x14ac:dyDescent="0.3">
      <c r="A41" s="51"/>
      <c r="B41" s="51"/>
      <c r="C41" s="51"/>
      <c r="D41" s="51"/>
      <c r="E41" s="56"/>
      <c r="F41" s="47"/>
      <c r="G41" s="48"/>
      <c r="H41" s="45"/>
      <c r="I41" s="31">
        <f t="shared" si="1"/>
        <v>0</v>
      </c>
      <c r="J41" s="64"/>
      <c r="K41" s="59"/>
      <c r="L41" s="37">
        <f t="shared" si="6"/>
        <v>0</v>
      </c>
      <c r="M41" s="37">
        <f t="shared" si="7"/>
        <v>0</v>
      </c>
      <c r="N41" s="38">
        <f t="shared" si="8"/>
        <v>0</v>
      </c>
      <c r="O41" s="39">
        <f t="shared" si="5"/>
        <v>0</v>
      </c>
    </row>
    <row r="42" spans="1:15" ht="15.75" customHeight="1" x14ac:dyDescent="0.3">
      <c r="A42" s="51"/>
      <c r="B42" s="51"/>
      <c r="C42" s="51"/>
      <c r="D42" s="51"/>
      <c r="E42" s="46"/>
      <c r="F42" s="47"/>
      <c r="G42" s="48"/>
      <c r="H42" s="45"/>
      <c r="I42" s="31">
        <f t="shared" si="1"/>
        <v>0</v>
      </c>
      <c r="J42" s="64"/>
      <c r="K42" s="59"/>
      <c r="L42" s="37">
        <f t="shared" si="6"/>
        <v>0</v>
      </c>
      <c r="M42" s="37">
        <f t="shared" si="7"/>
        <v>0</v>
      </c>
      <c r="N42" s="38">
        <f t="shared" si="8"/>
        <v>0</v>
      </c>
      <c r="O42" s="39">
        <f t="shared" si="5"/>
        <v>0</v>
      </c>
    </row>
    <row r="43" spans="1:15" ht="15.75" customHeight="1" x14ac:dyDescent="0.3">
      <c r="A43" s="51"/>
      <c r="B43" s="51"/>
      <c r="C43" s="51"/>
      <c r="D43" s="51"/>
      <c r="E43" s="46"/>
      <c r="F43" s="47"/>
      <c r="G43" s="48"/>
      <c r="H43" s="45"/>
      <c r="I43" s="31">
        <f t="shared" si="1"/>
        <v>0</v>
      </c>
      <c r="J43" s="64"/>
      <c r="K43" s="59"/>
      <c r="L43" s="37">
        <f t="shared" si="6"/>
        <v>0</v>
      </c>
      <c r="M43" s="37">
        <f t="shared" si="7"/>
        <v>0</v>
      </c>
      <c r="N43" s="38">
        <f t="shared" si="8"/>
        <v>0</v>
      </c>
      <c r="O43" s="39">
        <f t="shared" si="5"/>
        <v>0</v>
      </c>
    </row>
    <row r="44" spans="1:15" ht="15.75" customHeight="1" x14ac:dyDescent="0.3">
      <c r="A44" s="51"/>
      <c r="B44" s="51"/>
      <c r="C44" s="51"/>
      <c r="D44" s="51"/>
      <c r="E44" s="46"/>
      <c r="F44" s="47"/>
      <c r="G44" s="48"/>
      <c r="H44" s="45"/>
      <c r="I44" s="31">
        <f t="shared" si="1"/>
        <v>0</v>
      </c>
      <c r="J44" s="64"/>
      <c r="K44" s="59"/>
      <c r="L44" s="37">
        <f t="shared" si="6"/>
        <v>0</v>
      </c>
      <c r="M44" s="37">
        <f t="shared" si="7"/>
        <v>0</v>
      </c>
      <c r="N44" s="38">
        <f t="shared" si="8"/>
        <v>0</v>
      </c>
      <c r="O44" s="39">
        <f t="shared" si="5"/>
        <v>0</v>
      </c>
    </row>
    <row r="45" spans="1:15" ht="15.75" customHeight="1" x14ac:dyDescent="0.3">
      <c r="A45" s="51"/>
      <c r="B45" s="51"/>
      <c r="C45" s="51"/>
      <c r="D45" s="51"/>
      <c r="E45" s="46"/>
      <c r="F45" s="47"/>
      <c r="G45" s="48"/>
      <c r="H45" s="45"/>
      <c r="I45" s="31">
        <f t="shared" si="1"/>
        <v>0</v>
      </c>
      <c r="J45" s="64"/>
      <c r="K45" s="59"/>
      <c r="L45" s="37">
        <f t="shared" si="6"/>
        <v>0</v>
      </c>
      <c r="M45" s="37">
        <f t="shared" si="7"/>
        <v>0</v>
      </c>
      <c r="N45" s="38">
        <f t="shared" si="8"/>
        <v>0</v>
      </c>
      <c r="O45" s="39">
        <f t="shared" si="5"/>
        <v>0</v>
      </c>
    </row>
    <row r="46" spans="1:15" ht="15.75" customHeight="1" x14ac:dyDescent="0.3">
      <c r="A46" s="51"/>
      <c r="B46" s="51"/>
      <c r="C46" s="51"/>
      <c r="D46" s="51"/>
      <c r="E46" s="46"/>
      <c r="F46" s="47"/>
      <c r="G46" s="48"/>
      <c r="H46" s="45"/>
      <c r="I46" s="31">
        <f t="shared" si="1"/>
        <v>0</v>
      </c>
      <c r="J46" s="64"/>
      <c r="K46" s="59"/>
      <c r="L46" s="37">
        <f t="shared" si="6"/>
        <v>0</v>
      </c>
      <c r="M46" s="37">
        <f t="shared" si="7"/>
        <v>0</v>
      </c>
      <c r="N46" s="38">
        <f t="shared" si="8"/>
        <v>0</v>
      </c>
      <c r="O46" s="39">
        <f t="shared" si="5"/>
        <v>0</v>
      </c>
    </row>
    <row r="47" spans="1:15" ht="15.75" customHeight="1" x14ac:dyDescent="0.3">
      <c r="A47" s="51"/>
      <c r="B47" s="51"/>
      <c r="C47" s="51"/>
      <c r="D47" s="51"/>
      <c r="E47" s="46"/>
      <c r="F47" s="47"/>
      <c r="G47" s="48"/>
      <c r="H47" s="45"/>
      <c r="I47" s="31">
        <f t="shared" si="1"/>
        <v>0</v>
      </c>
      <c r="J47" s="64"/>
      <c r="K47" s="59"/>
      <c r="L47" s="37">
        <f t="shared" si="6"/>
        <v>0</v>
      </c>
      <c r="M47" s="37">
        <f t="shared" si="7"/>
        <v>0</v>
      </c>
      <c r="N47" s="38">
        <f t="shared" si="8"/>
        <v>0</v>
      </c>
      <c r="O47" s="39">
        <f t="shared" si="5"/>
        <v>0</v>
      </c>
    </row>
    <row r="48" spans="1:15" ht="15.75" customHeight="1" x14ac:dyDescent="0.3">
      <c r="A48" s="51"/>
      <c r="B48" s="51"/>
      <c r="C48" s="51"/>
      <c r="D48" s="51"/>
      <c r="E48" s="26" t="s">
        <v>56</v>
      </c>
      <c r="F48" s="27"/>
      <c r="G48" s="27"/>
      <c r="H48" s="28"/>
      <c r="I48" s="31">
        <f t="shared" si="1"/>
        <v>0</v>
      </c>
      <c r="J48" s="64"/>
      <c r="K48" s="59"/>
      <c r="L48" s="37">
        <f t="shared" si="6"/>
        <v>0</v>
      </c>
      <c r="M48" s="37">
        <f t="shared" si="7"/>
        <v>0</v>
      </c>
      <c r="N48" s="38">
        <f t="shared" si="8"/>
        <v>0</v>
      </c>
      <c r="O48" s="39">
        <f t="shared" si="5"/>
        <v>0</v>
      </c>
    </row>
    <row r="49" spans="1:15" ht="15.75" customHeight="1" x14ac:dyDescent="0.3">
      <c r="A49" s="51"/>
      <c r="B49" s="51"/>
      <c r="C49" s="51"/>
      <c r="D49" s="51"/>
      <c r="E49" s="78" t="s">
        <v>105</v>
      </c>
      <c r="F49" s="79"/>
      <c r="G49" s="78"/>
      <c r="H49" s="78"/>
      <c r="I49" s="31">
        <f t="shared" si="1"/>
        <v>0</v>
      </c>
      <c r="J49" s="64"/>
      <c r="K49" s="59"/>
      <c r="L49" s="37">
        <f t="shared" si="6"/>
        <v>0</v>
      </c>
      <c r="M49" s="37">
        <f t="shared" si="7"/>
        <v>0</v>
      </c>
      <c r="N49" s="38">
        <f t="shared" si="8"/>
        <v>0</v>
      </c>
      <c r="O49" s="39">
        <f t="shared" si="5"/>
        <v>0</v>
      </c>
    </row>
    <row r="50" spans="1:15" ht="15.75" customHeight="1" x14ac:dyDescent="0.3">
      <c r="A50" s="51"/>
      <c r="B50" s="51"/>
      <c r="C50" s="51"/>
      <c r="D50" s="51"/>
      <c r="E50" s="78" t="s">
        <v>106</v>
      </c>
      <c r="F50" s="79"/>
      <c r="G50" s="78"/>
      <c r="H50" s="78"/>
      <c r="I50" s="31">
        <f t="shared" si="1"/>
        <v>0</v>
      </c>
      <c r="J50" s="64"/>
      <c r="K50" s="59"/>
      <c r="L50" s="37">
        <f t="shared" si="6"/>
        <v>0</v>
      </c>
      <c r="M50" s="37">
        <f t="shared" si="7"/>
        <v>0</v>
      </c>
      <c r="N50" s="38">
        <f t="shared" si="8"/>
        <v>0</v>
      </c>
      <c r="O50" s="39">
        <f t="shared" si="5"/>
        <v>0</v>
      </c>
    </row>
    <row r="51" spans="1:15" ht="15.75" customHeight="1" x14ac:dyDescent="0.3">
      <c r="A51" s="51"/>
      <c r="B51" s="51"/>
      <c r="C51" s="51"/>
      <c r="D51" s="51"/>
      <c r="E51" s="80" t="s">
        <v>107</v>
      </c>
      <c r="F51" s="79"/>
      <c r="G51" s="78"/>
      <c r="H51" s="78"/>
      <c r="I51" s="31">
        <f t="shared" si="1"/>
        <v>0</v>
      </c>
      <c r="J51" s="64"/>
      <c r="K51" s="59"/>
      <c r="L51" s="37">
        <f t="shared" si="6"/>
        <v>0</v>
      </c>
      <c r="M51" s="37">
        <f t="shared" si="7"/>
        <v>0</v>
      </c>
      <c r="N51" s="38">
        <f t="shared" si="8"/>
        <v>0</v>
      </c>
      <c r="O51" s="39">
        <f t="shared" si="5"/>
        <v>0</v>
      </c>
    </row>
    <row r="52" spans="1:15" ht="15.75" customHeight="1" x14ac:dyDescent="0.3">
      <c r="A52" s="51"/>
      <c r="B52" s="51"/>
      <c r="C52" s="51"/>
      <c r="D52" s="51"/>
      <c r="E52" s="78" t="s">
        <v>108</v>
      </c>
      <c r="F52" s="79"/>
      <c r="G52" s="78"/>
      <c r="H52" s="78"/>
      <c r="I52" s="31">
        <f t="shared" si="1"/>
        <v>0</v>
      </c>
      <c r="J52" s="64"/>
      <c r="K52" s="59"/>
      <c r="L52" s="37">
        <f t="shared" si="6"/>
        <v>0</v>
      </c>
      <c r="M52" s="37">
        <f t="shared" si="7"/>
        <v>0</v>
      </c>
      <c r="N52" s="38">
        <f t="shared" si="8"/>
        <v>0</v>
      </c>
      <c r="O52" s="39">
        <f t="shared" si="5"/>
        <v>0</v>
      </c>
    </row>
    <row r="53" spans="1:15" ht="15.75" customHeight="1" x14ac:dyDescent="0.3">
      <c r="A53" s="51"/>
      <c r="B53" s="51"/>
      <c r="C53" s="51"/>
      <c r="D53" s="51"/>
      <c r="E53" s="78" t="s">
        <v>109</v>
      </c>
      <c r="F53" s="56"/>
      <c r="G53" s="46"/>
      <c r="H53" s="57"/>
      <c r="I53" s="31">
        <f t="shared" si="1"/>
        <v>0</v>
      </c>
      <c r="J53" s="64"/>
      <c r="K53" s="59"/>
      <c r="L53" s="37">
        <f t="shared" si="6"/>
        <v>0</v>
      </c>
      <c r="M53" s="37">
        <f t="shared" si="7"/>
        <v>0</v>
      </c>
      <c r="N53" s="38">
        <f t="shared" si="8"/>
        <v>0</v>
      </c>
      <c r="O53" s="39">
        <f t="shared" si="5"/>
        <v>0</v>
      </c>
    </row>
    <row r="54" spans="1:15" ht="15.75" customHeight="1" x14ac:dyDescent="0.3">
      <c r="A54" s="51"/>
      <c r="B54" s="51"/>
      <c r="C54" s="51"/>
      <c r="D54" s="51"/>
      <c r="E54" s="46" t="s">
        <v>110</v>
      </c>
      <c r="F54" s="56"/>
      <c r="G54" s="46"/>
      <c r="H54" s="57"/>
      <c r="I54" s="31">
        <f t="shared" si="1"/>
        <v>0</v>
      </c>
      <c r="J54" s="64"/>
      <c r="K54" s="59"/>
      <c r="L54" s="37">
        <f t="shared" si="6"/>
        <v>0</v>
      </c>
      <c r="M54" s="37">
        <f t="shared" si="7"/>
        <v>0</v>
      </c>
      <c r="N54" s="38">
        <f t="shared" si="8"/>
        <v>0</v>
      </c>
      <c r="O54" s="39">
        <f t="shared" si="5"/>
        <v>0</v>
      </c>
    </row>
    <row r="55" spans="1:15" ht="15.75" customHeight="1" x14ac:dyDescent="0.3">
      <c r="A55" s="51"/>
      <c r="B55" s="51"/>
      <c r="C55" s="51"/>
      <c r="D55" s="51"/>
      <c r="E55" s="46"/>
      <c r="F55" s="56"/>
      <c r="G55" s="46"/>
      <c r="H55" s="57"/>
      <c r="I55" s="31">
        <f t="shared" si="1"/>
        <v>0</v>
      </c>
      <c r="J55" s="64"/>
      <c r="K55" s="59"/>
      <c r="L55" s="37">
        <f t="shared" si="6"/>
        <v>0</v>
      </c>
      <c r="M55" s="37">
        <f t="shared" si="7"/>
        <v>0</v>
      </c>
      <c r="N55" s="38">
        <f t="shared" si="8"/>
        <v>0</v>
      </c>
      <c r="O55" s="39">
        <f t="shared" si="5"/>
        <v>0</v>
      </c>
    </row>
    <row r="56" spans="1:15" ht="15.75" customHeight="1" x14ac:dyDescent="0.3">
      <c r="A56" s="51"/>
      <c r="B56" s="51"/>
      <c r="C56" s="51"/>
      <c r="D56" s="51"/>
      <c r="E56" s="46"/>
      <c r="F56" s="56"/>
      <c r="G56" s="46"/>
      <c r="H56" s="57"/>
      <c r="I56" s="31">
        <f t="shared" si="1"/>
        <v>0</v>
      </c>
      <c r="J56" s="64"/>
      <c r="K56" s="59"/>
      <c r="L56" s="37">
        <f t="shared" si="6"/>
        <v>0</v>
      </c>
      <c r="M56" s="37">
        <f t="shared" si="7"/>
        <v>0</v>
      </c>
      <c r="N56" s="38">
        <f t="shared" si="8"/>
        <v>0</v>
      </c>
      <c r="O56" s="39">
        <f t="shared" si="5"/>
        <v>0</v>
      </c>
    </row>
    <row r="57" spans="1:15" ht="15.75" customHeight="1" x14ac:dyDescent="0.3">
      <c r="A57" s="51"/>
      <c r="B57" s="51"/>
      <c r="C57" s="51"/>
      <c r="D57" s="51"/>
      <c r="E57" s="46"/>
      <c r="F57" s="56"/>
      <c r="G57" s="46"/>
      <c r="H57" s="57"/>
      <c r="I57" s="31">
        <f t="shared" si="1"/>
        <v>0</v>
      </c>
      <c r="J57" s="64"/>
      <c r="K57" s="59"/>
      <c r="L57" s="37">
        <f t="shared" si="6"/>
        <v>0</v>
      </c>
      <c r="M57" s="37">
        <f t="shared" si="7"/>
        <v>0</v>
      </c>
      <c r="N57" s="38">
        <f t="shared" si="8"/>
        <v>0</v>
      </c>
      <c r="O57" s="39">
        <f t="shared" si="5"/>
        <v>0</v>
      </c>
    </row>
    <row r="58" spans="1:15" ht="15.75" customHeight="1" x14ac:dyDescent="0.3">
      <c r="A58" s="51"/>
      <c r="B58" s="51"/>
      <c r="C58" s="51"/>
      <c r="D58" s="51"/>
      <c r="E58" s="56"/>
      <c r="F58" s="56"/>
      <c r="G58" s="46"/>
      <c r="H58" s="57"/>
      <c r="I58" s="31">
        <f t="shared" si="1"/>
        <v>0</v>
      </c>
      <c r="J58" s="64"/>
      <c r="K58" s="59"/>
      <c r="L58" s="37">
        <f t="shared" si="6"/>
        <v>0</v>
      </c>
      <c r="M58" s="37">
        <f t="shared" si="7"/>
        <v>0</v>
      </c>
      <c r="N58" s="38">
        <f t="shared" si="8"/>
        <v>0</v>
      </c>
      <c r="O58" s="39">
        <f t="shared" si="5"/>
        <v>0</v>
      </c>
    </row>
    <row r="59" spans="1:15" ht="15.75" customHeight="1" x14ac:dyDescent="0.3">
      <c r="A59" s="51"/>
      <c r="B59" s="51"/>
      <c r="C59" s="51"/>
      <c r="D59" s="51"/>
      <c r="E59" s="26" t="s">
        <v>63</v>
      </c>
      <c r="F59" s="27"/>
      <c r="G59" s="27"/>
      <c r="H59" s="28"/>
      <c r="I59" s="31">
        <f t="shared" si="1"/>
        <v>0</v>
      </c>
      <c r="J59" s="64"/>
      <c r="K59" s="59"/>
      <c r="L59" s="37">
        <f t="shared" si="6"/>
        <v>0</v>
      </c>
      <c r="M59" s="37">
        <f t="shared" si="7"/>
        <v>0</v>
      </c>
      <c r="N59" s="38">
        <f t="shared" si="8"/>
        <v>0</v>
      </c>
      <c r="O59" s="39">
        <f t="shared" si="5"/>
        <v>0</v>
      </c>
    </row>
    <row r="60" spans="1:15" ht="15.75" customHeight="1" x14ac:dyDescent="0.3">
      <c r="A60" s="51"/>
      <c r="B60" s="51"/>
      <c r="C60" s="51"/>
      <c r="D60" s="51"/>
      <c r="E60" s="81" t="s">
        <v>111</v>
      </c>
      <c r="F60" s="43">
        <v>15</v>
      </c>
      <c r="G60" s="77">
        <v>1</v>
      </c>
      <c r="H60" s="77">
        <v>6</v>
      </c>
      <c r="I60" s="31">
        <f t="shared" si="1"/>
        <v>90</v>
      </c>
      <c r="J60" s="64"/>
      <c r="K60" s="59"/>
      <c r="L60" s="37">
        <f t="shared" si="6"/>
        <v>0</v>
      </c>
      <c r="M60" s="37">
        <f t="shared" si="7"/>
        <v>0</v>
      </c>
      <c r="N60" s="38">
        <f t="shared" si="8"/>
        <v>0</v>
      </c>
      <c r="O60" s="39">
        <f t="shared" si="5"/>
        <v>0</v>
      </c>
    </row>
    <row r="61" spans="1:15" ht="15.75" customHeight="1" x14ac:dyDescent="0.3">
      <c r="A61" s="51"/>
      <c r="B61" s="51"/>
      <c r="C61" s="51"/>
      <c r="D61" s="51"/>
      <c r="E61" s="81" t="s">
        <v>112</v>
      </c>
      <c r="F61" s="43">
        <v>6.75</v>
      </c>
      <c r="G61" s="77">
        <v>1</v>
      </c>
      <c r="H61" s="77">
        <v>2</v>
      </c>
      <c r="I61" s="31">
        <f t="shared" si="1"/>
        <v>13.5</v>
      </c>
      <c r="J61" s="64"/>
      <c r="K61" s="59"/>
      <c r="L61" s="37">
        <f t="shared" si="6"/>
        <v>0</v>
      </c>
      <c r="M61" s="37">
        <f t="shared" si="7"/>
        <v>0</v>
      </c>
      <c r="N61" s="38">
        <f t="shared" si="8"/>
        <v>0</v>
      </c>
      <c r="O61" s="39">
        <f t="shared" si="5"/>
        <v>0</v>
      </c>
    </row>
    <row r="62" spans="1:15" ht="15.75" customHeight="1" x14ac:dyDescent="0.3">
      <c r="A62" s="51"/>
      <c r="B62" s="51"/>
      <c r="C62" s="51"/>
      <c r="D62" s="51"/>
      <c r="E62" s="56"/>
      <c r="F62" s="47"/>
      <c r="G62" s="48"/>
      <c r="H62" s="45"/>
      <c r="I62" s="31">
        <f t="shared" si="1"/>
        <v>0</v>
      </c>
      <c r="J62" s="64"/>
      <c r="K62" s="59"/>
      <c r="L62" s="37">
        <f t="shared" si="6"/>
        <v>0</v>
      </c>
      <c r="M62" s="37">
        <f t="shared" si="7"/>
        <v>0</v>
      </c>
      <c r="N62" s="38">
        <f t="shared" si="8"/>
        <v>0</v>
      </c>
      <c r="O62" s="39">
        <f t="shared" si="5"/>
        <v>0</v>
      </c>
    </row>
    <row r="63" spans="1:15" ht="15.75" customHeight="1" x14ac:dyDescent="0.3">
      <c r="A63" s="51"/>
      <c r="B63" s="51"/>
      <c r="C63" s="51"/>
      <c r="D63" s="51"/>
      <c r="E63" s="46"/>
      <c r="F63" s="47"/>
      <c r="G63" s="48"/>
      <c r="H63" s="45"/>
      <c r="I63" s="31">
        <f t="shared" si="1"/>
        <v>0</v>
      </c>
      <c r="J63" s="64"/>
      <c r="K63" s="59"/>
      <c r="L63" s="37">
        <f t="shared" si="6"/>
        <v>0</v>
      </c>
      <c r="M63" s="37">
        <f t="shared" si="7"/>
        <v>0</v>
      </c>
      <c r="N63" s="38">
        <f t="shared" si="8"/>
        <v>0</v>
      </c>
      <c r="O63" s="39">
        <f t="shared" si="5"/>
        <v>0</v>
      </c>
    </row>
    <row r="64" spans="1:15" ht="15.75" customHeight="1" x14ac:dyDescent="0.3">
      <c r="A64" s="51"/>
      <c r="B64" s="51"/>
      <c r="C64" s="51"/>
      <c r="D64" s="51"/>
      <c r="E64" s="46"/>
      <c r="F64" s="47"/>
      <c r="G64" s="48"/>
      <c r="H64" s="45"/>
      <c r="I64" s="31">
        <f t="shared" si="1"/>
        <v>0</v>
      </c>
      <c r="J64" s="64"/>
      <c r="K64" s="59"/>
      <c r="L64" s="37">
        <f t="shared" si="6"/>
        <v>0</v>
      </c>
      <c r="M64" s="37">
        <f t="shared" si="7"/>
        <v>0</v>
      </c>
      <c r="N64" s="38">
        <f t="shared" si="8"/>
        <v>0</v>
      </c>
      <c r="O64" s="39">
        <f t="shared" si="5"/>
        <v>0</v>
      </c>
    </row>
    <row r="65" spans="1:15" ht="15.75" customHeight="1" x14ac:dyDescent="0.3">
      <c r="A65" s="51"/>
      <c r="B65" s="51"/>
      <c r="C65" s="51"/>
      <c r="D65" s="51"/>
      <c r="E65" s="46"/>
      <c r="F65" s="47"/>
      <c r="G65" s="48"/>
      <c r="H65" s="45"/>
      <c r="I65" s="31">
        <f t="shared" si="1"/>
        <v>0</v>
      </c>
      <c r="J65" s="64"/>
      <c r="K65" s="59"/>
      <c r="L65" s="37">
        <f t="shared" si="6"/>
        <v>0</v>
      </c>
      <c r="M65" s="37">
        <f t="shared" si="7"/>
        <v>0</v>
      </c>
      <c r="N65" s="38">
        <f t="shared" si="8"/>
        <v>0</v>
      </c>
      <c r="O65" s="39">
        <f t="shared" si="5"/>
        <v>0</v>
      </c>
    </row>
    <row r="66" spans="1:15" ht="15.75" customHeight="1" x14ac:dyDescent="0.3">
      <c r="A66" s="51"/>
      <c r="B66" s="51"/>
      <c r="C66" s="51"/>
      <c r="D66" s="51"/>
      <c r="E66" s="46"/>
      <c r="F66" s="47"/>
      <c r="G66" s="48"/>
      <c r="H66" s="45"/>
      <c r="I66" s="31">
        <f t="shared" si="1"/>
        <v>0</v>
      </c>
      <c r="J66" s="64"/>
      <c r="K66" s="59"/>
      <c r="L66" s="37">
        <f t="shared" si="6"/>
        <v>0</v>
      </c>
      <c r="M66" s="37">
        <f t="shared" si="7"/>
        <v>0</v>
      </c>
      <c r="N66" s="38">
        <f t="shared" si="8"/>
        <v>0</v>
      </c>
      <c r="O66" s="39">
        <f t="shared" si="5"/>
        <v>0</v>
      </c>
    </row>
    <row r="67" spans="1:15" ht="15.75" customHeight="1" x14ac:dyDescent="0.3">
      <c r="A67" s="51"/>
      <c r="B67" s="51"/>
      <c r="C67" s="51"/>
      <c r="D67" s="51"/>
      <c r="E67" s="46"/>
      <c r="F67" s="47"/>
      <c r="G67" s="48"/>
      <c r="H67" s="45"/>
      <c r="I67" s="31">
        <f t="shared" si="1"/>
        <v>0</v>
      </c>
      <c r="J67" s="64"/>
      <c r="K67" s="59"/>
      <c r="L67" s="37">
        <f t="shared" si="6"/>
        <v>0</v>
      </c>
      <c r="M67" s="37">
        <f t="shared" si="7"/>
        <v>0</v>
      </c>
      <c r="N67" s="38">
        <f t="shared" si="8"/>
        <v>0</v>
      </c>
      <c r="O67" s="39">
        <f t="shared" si="5"/>
        <v>0</v>
      </c>
    </row>
    <row r="68" spans="1:15" ht="15.75" customHeight="1" x14ac:dyDescent="0.3">
      <c r="A68" s="51"/>
      <c r="B68" s="51"/>
      <c r="C68" s="51"/>
      <c r="D68" s="51"/>
      <c r="E68" s="46"/>
      <c r="F68" s="47"/>
      <c r="G68" s="48"/>
      <c r="H68" s="45"/>
      <c r="I68" s="31">
        <f t="shared" si="1"/>
        <v>0</v>
      </c>
      <c r="J68" s="64"/>
      <c r="K68" s="59"/>
      <c r="L68" s="37">
        <f t="shared" si="6"/>
        <v>0</v>
      </c>
      <c r="M68" s="37">
        <f t="shared" si="7"/>
        <v>0</v>
      </c>
      <c r="N68" s="38">
        <f t="shared" si="8"/>
        <v>0</v>
      </c>
      <c r="O68" s="39">
        <f t="shared" si="5"/>
        <v>0</v>
      </c>
    </row>
    <row r="69" spans="1:15" ht="15.75" customHeight="1" x14ac:dyDescent="0.3">
      <c r="A69" s="51"/>
      <c r="B69" s="51"/>
      <c r="C69" s="51"/>
      <c r="D69" s="51"/>
      <c r="E69" s="46"/>
      <c r="F69" s="47"/>
      <c r="G69" s="48"/>
      <c r="H69" s="45"/>
      <c r="I69" s="31">
        <f t="shared" si="1"/>
        <v>0</v>
      </c>
      <c r="J69" s="62" t="s">
        <v>70</v>
      </c>
      <c r="K69" s="66"/>
      <c r="L69" s="34"/>
      <c r="M69" s="34"/>
      <c r="N69" s="35"/>
      <c r="O69" s="39">
        <f t="shared" si="5"/>
        <v>0</v>
      </c>
    </row>
    <row r="70" spans="1:15" ht="15.75" customHeight="1" x14ac:dyDescent="0.3">
      <c r="A70" s="51"/>
      <c r="B70" s="51"/>
      <c r="C70" s="51"/>
      <c r="D70" s="51"/>
      <c r="E70" s="63" t="s">
        <v>69</v>
      </c>
      <c r="F70" s="27"/>
      <c r="G70" s="27"/>
      <c r="H70" s="28"/>
      <c r="I70" s="31">
        <f t="shared" si="1"/>
        <v>0</v>
      </c>
      <c r="J70" s="64"/>
      <c r="K70" s="59"/>
      <c r="L70" s="37">
        <f t="shared" ref="L70:L200" si="9">K70*6%</f>
        <v>0</v>
      </c>
      <c r="M70" s="37">
        <f t="shared" ref="M70:M200" si="10">(K70+L70)/5</f>
        <v>0</v>
      </c>
      <c r="N70" s="38">
        <f t="shared" ref="N70:N200" si="11">$M70/365</f>
        <v>0</v>
      </c>
      <c r="O70" s="39">
        <f t="shared" si="5"/>
        <v>0</v>
      </c>
    </row>
    <row r="71" spans="1:15" ht="15.75" customHeight="1" x14ac:dyDescent="0.3">
      <c r="A71" s="51"/>
      <c r="B71" s="51"/>
      <c r="C71" s="51"/>
      <c r="D71" s="51"/>
      <c r="E71" s="81" t="s">
        <v>113</v>
      </c>
      <c r="F71" s="43">
        <v>74</v>
      </c>
      <c r="G71" s="77">
        <v>1</v>
      </c>
      <c r="H71" s="77">
        <v>4</v>
      </c>
      <c r="I71" s="31">
        <f t="shared" si="1"/>
        <v>296</v>
      </c>
      <c r="J71" s="64"/>
      <c r="K71" s="59"/>
      <c r="L71" s="37">
        <f t="shared" si="9"/>
        <v>0</v>
      </c>
      <c r="M71" s="37">
        <f t="shared" si="10"/>
        <v>0</v>
      </c>
      <c r="N71" s="38">
        <f t="shared" si="11"/>
        <v>0</v>
      </c>
      <c r="O71" s="39">
        <f t="shared" si="5"/>
        <v>0</v>
      </c>
    </row>
    <row r="72" spans="1:15" ht="15.75" customHeight="1" x14ac:dyDescent="0.3">
      <c r="A72" s="51"/>
      <c r="B72" s="51"/>
      <c r="C72" s="51"/>
      <c r="D72" s="51"/>
      <c r="E72" s="46"/>
      <c r="F72" s="41"/>
      <c r="G72" s="41"/>
      <c r="H72" s="65"/>
      <c r="I72" s="31">
        <f t="shared" si="1"/>
        <v>0</v>
      </c>
      <c r="J72" s="64"/>
      <c r="K72" s="59"/>
      <c r="L72" s="37">
        <f t="shared" si="9"/>
        <v>0</v>
      </c>
      <c r="M72" s="37">
        <f t="shared" si="10"/>
        <v>0</v>
      </c>
      <c r="N72" s="38">
        <f t="shared" si="11"/>
        <v>0</v>
      </c>
      <c r="O72" s="39">
        <f t="shared" si="5"/>
        <v>0</v>
      </c>
    </row>
    <row r="73" spans="1:15" ht="15.75" customHeight="1" x14ac:dyDescent="0.3">
      <c r="A73" s="51"/>
      <c r="B73" s="51"/>
      <c r="C73" s="51"/>
      <c r="D73" s="51"/>
      <c r="E73" s="46"/>
      <c r="F73" s="41"/>
      <c r="G73" s="41"/>
      <c r="H73" s="65"/>
      <c r="I73" s="31">
        <f t="shared" si="1"/>
        <v>0</v>
      </c>
      <c r="J73" s="64"/>
      <c r="K73" s="59"/>
      <c r="L73" s="37">
        <f t="shared" si="9"/>
        <v>0</v>
      </c>
      <c r="M73" s="37">
        <f t="shared" si="10"/>
        <v>0</v>
      </c>
      <c r="N73" s="38">
        <f t="shared" si="11"/>
        <v>0</v>
      </c>
      <c r="O73" s="39">
        <f t="shared" si="5"/>
        <v>0</v>
      </c>
    </row>
    <row r="74" spans="1:15" ht="15.75" customHeight="1" x14ac:dyDescent="0.3">
      <c r="A74" s="51"/>
      <c r="B74" s="51"/>
      <c r="C74" s="51"/>
      <c r="D74" s="51"/>
      <c r="E74" s="46"/>
      <c r="F74" s="41"/>
      <c r="G74" s="41"/>
      <c r="H74" s="65"/>
      <c r="I74" s="31">
        <f t="shared" si="1"/>
        <v>0</v>
      </c>
      <c r="J74" s="64"/>
      <c r="K74" s="59"/>
      <c r="L74" s="37">
        <f t="shared" si="9"/>
        <v>0</v>
      </c>
      <c r="M74" s="37">
        <f t="shared" si="10"/>
        <v>0</v>
      </c>
      <c r="N74" s="38">
        <f t="shared" si="11"/>
        <v>0</v>
      </c>
      <c r="O74" s="39">
        <f t="shared" si="5"/>
        <v>0</v>
      </c>
    </row>
    <row r="75" spans="1:15" ht="15.75" customHeight="1" x14ac:dyDescent="0.3">
      <c r="A75" s="51"/>
      <c r="B75" s="51"/>
      <c r="C75" s="51"/>
      <c r="D75" s="51"/>
      <c r="E75" s="46"/>
      <c r="F75" s="74"/>
      <c r="G75" s="41"/>
      <c r="H75" s="75"/>
      <c r="I75" s="31">
        <f t="shared" si="1"/>
        <v>0</v>
      </c>
      <c r="J75" s="64"/>
      <c r="K75" s="59"/>
      <c r="L75" s="37">
        <f t="shared" si="9"/>
        <v>0</v>
      </c>
      <c r="M75" s="37">
        <f t="shared" si="10"/>
        <v>0</v>
      </c>
      <c r="N75" s="38">
        <f t="shared" si="11"/>
        <v>0</v>
      </c>
      <c r="O75" s="39">
        <f t="shared" si="5"/>
        <v>0</v>
      </c>
    </row>
    <row r="76" spans="1:15" ht="15.75" customHeight="1" x14ac:dyDescent="0.3">
      <c r="A76" s="51"/>
      <c r="B76" s="51"/>
      <c r="C76" s="51"/>
      <c r="D76" s="51"/>
      <c r="E76" s="63" t="s">
        <v>71</v>
      </c>
      <c r="F76" s="27"/>
      <c r="G76" s="27"/>
      <c r="H76" s="28"/>
      <c r="I76" s="31">
        <f t="shared" si="1"/>
        <v>0</v>
      </c>
      <c r="J76" s="64"/>
      <c r="K76" s="59"/>
      <c r="L76" s="37">
        <f t="shared" si="9"/>
        <v>0</v>
      </c>
      <c r="M76" s="37">
        <f t="shared" si="10"/>
        <v>0</v>
      </c>
      <c r="N76" s="38">
        <f t="shared" si="11"/>
        <v>0</v>
      </c>
      <c r="O76" s="39">
        <f t="shared" si="5"/>
        <v>0</v>
      </c>
    </row>
    <row r="77" spans="1:15" ht="15.75" customHeight="1" x14ac:dyDescent="0.3">
      <c r="A77" s="51"/>
      <c r="B77" s="51"/>
      <c r="C77" s="51"/>
      <c r="D77" s="51"/>
      <c r="E77" s="46"/>
      <c r="F77" s="47"/>
      <c r="G77" s="48"/>
      <c r="H77" s="45"/>
      <c r="I77" s="31">
        <f t="shared" si="1"/>
        <v>0</v>
      </c>
      <c r="J77" s="64"/>
      <c r="K77" s="59"/>
      <c r="L77" s="37">
        <f t="shared" si="9"/>
        <v>0</v>
      </c>
      <c r="M77" s="37">
        <f t="shared" si="10"/>
        <v>0</v>
      </c>
      <c r="N77" s="38">
        <f t="shared" si="11"/>
        <v>0</v>
      </c>
      <c r="O77" s="39">
        <f t="shared" si="5"/>
        <v>0</v>
      </c>
    </row>
    <row r="78" spans="1:15" ht="15.75" customHeight="1" x14ac:dyDescent="0.3">
      <c r="A78" s="51"/>
      <c r="B78" s="51"/>
      <c r="C78" s="51"/>
      <c r="D78" s="51"/>
      <c r="E78" s="46"/>
      <c r="F78" s="47"/>
      <c r="G78" s="48"/>
      <c r="H78" s="45"/>
      <c r="I78" s="31">
        <f t="shared" si="1"/>
        <v>0</v>
      </c>
      <c r="J78" s="64"/>
      <c r="K78" s="59"/>
      <c r="L78" s="37">
        <f t="shared" si="9"/>
        <v>0</v>
      </c>
      <c r="M78" s="37">
        <f t="shared" si="10"/>
        <v>0</v>
      </c>
      <c r="N78" s="38">
        <f t="shared" si="11"/>
        <v>0</v>
      </c>
      <c r="O78" s="39">
        <f t="shared" si="5"/>
        <v>0</v>
      </c>
    </row>
    <row r="79" spans="1:15" ht="15.75" customHeight="1" x14ac:dyDescent="0.3">
      <c r="A79" s="51"/>
      <c r="B79" s="51"/>
      <c r="C79" s="51"/>
      <c r="D79" s="51"/>
      <c r="E79" s="56"/>
      <c r="F79" s="47"/>
      <c r="G79" s="48"/>
      <c r="H79" s="45"/>
      <c r="I79" s="31">
        <f t="shared" si="1"/>
        <v>0</v>
      </c>
      <c r="J79" s="64"/>
      <c r="K79" s="59"/>
      <c r="L79" s="37">
        <f t="shared" si="9"/>
        <v>0</v>
      </c>
      <c r="M79" s="37">
        <f t="shared" si="10"/>
        <v>0</v>
      </c>
      <c r="N79" s="38">
        <f t="shared" si="11"/>
        <v>0</v>
      </c>
      <c r="O79" s="39">
        <f t="shared" si="5"/>
        <v>0</v>
      </c>
    </row>
    <row r="80" spans="1:15" ht="15.75" customHeight="1" x14ac:dyDescent="0.3">
      <c r="A80" s="51"/>
      <c r="B80" s="51"/>
      <c r="C80" s="51"/>
      <c r="D80" s="51"/>
      <c r="E80" s="46"/>
      <c r="F80" s="47"/>
      <c r="G80" s="48"/>
      <c r="H80" s="45"/>
      <c r="I80" s="31">
        <f t="shared" si="1"/>
        <v>0</v>
      </c>
      <c r="J80" s="64"/>
      <c r="K80" s="59"/>
      <c r="L80" s="37">
        <f t="shared" si="9"/>
        <v>0</v>
      </c>
      <c r="M80" s="37">
        <f t="shared" si="10"/>
        <v>0</v>
      </c>
      <c r="N80" s="38">
        <f t="shared" si="11"/>
        <v>0</v>
      </c>
      <c r="O80" s="39">
        <f t="shared" si="5"/>
        <v>0</v>
      </c>
    </row>
    <row r="81" spans="1:15" ht="15.75" customHeight="1" x14ac:dyDescent="0.3">
      <c r="A81" s="51"/>
      <c r="B81" s="51"/>
      <c r="C81" s="51"/>
      <c r="D81" s="51"/>
      <c r="E81" s="56"/>
      <c r="F81" s="47"/>
      <c r="G81" s="48"/>
      <c r="H81" s="45"/>
      <c r="I81" s="31">
        <f t="shared" si="1"/>
        <v>0</v>
      </c>
      <c r="J81" s="64"/>
      <c r="K81" s="59"/>
      <c r="L81" s="37">
        <f t="shared" si="9"/>
        <v>0</v>
      </c>
      <c r="M81" s="37">
        <f t="shared" si="10"/>
        <v>0</v>
      </c>
      <c r="N81" s="38">
        <f t="shared" si="11"/>
        <v>0</v>
      </c>
      <c r="O81" s="39">
        <f t="shared" si="5"/>
        <v>0</v>
      </c>
    </row>
    <row r="82" spans="1:15" ht="15.75" customHeight="1" x14ac:dyDescent="0.3">
      <c r="A82" s="51"/>
      <c r="B82" s="51"/>
      <c r="C82" s="51"/>
      <c r="D82" s="51"/>
      <c r="E82" s="26" t="s">
        <v>72</v>
      </c>
      <c r="F82" s="82"/>
      <c r="G82" s="82"/>
      <c r="H82" s="83"/>
      <c r="I82" s="31">
        <f t="shared" si="1"/>
        <v>0</v>
      </c>
      <c r="J82" s="64"/>
      <c r="K82" s="59"/>
      <c r="L82" s="37">
        <f t="shared" si="9"/>
        <v>0</v>
      </c>
      <c r="M82" s="37">
        <f t="shared" si="10"/>
        <v>0</v>
      </c>
      <c r="N82" s="38">
        <f t="shared" si="11"/>
        <v>0</v>
      </c>
      <c r="O82" s="39">
        <f t="shared" si="5"/>
        <v>0</v>
      </c>
    </row>
    <row r="83" spans="1:15" ht="15.75" customHeight="1" x14ac:dyDescent="0.3">
      <c r="A83" s="51"/>
      <c r="B83" s="51"/>
      <c r="C83" s="51"/>
      <c r="D83" s="51"/>
      <c r="E83" s="56" t="s">
        <v>73</v>
      </c>
      <c r="F83" s="84">
        <v>0.18</v>
      </c>
      <c r="G83" s="48">
        <v>1</v>
      </c>
      <c r="H83" s="45">
        <v>30</v>
      </c>
      <c r="I83" s="31">
        <f t="shared" si="1"/>
        <v>5.3999999999999995</v>
      </c>
      <c r="J83" s="64"/>
      <c r="K83" s="59"/>
      <c r="L83" s="37">
        <f t="shared" si="9"/>
        <v>0</v>
      </c>
      <c r="M83" s="37">
        <f t="shared" si="10"/>
        <v>0</v>
      </c>
      <c r="N83" s="38">
        <f t="shared" si="11"/>
        <v>0</v>
      </c>
      <c r="O83" s="39">
        <f t="shared" si="5"/>
        <v>0</v>
      </c>
    </row>
    <row r="84" spans="1:15" ht="15.75" customHeight="1" x14ac:dyDescent="0.3">
      <c r="A84" s="51"/>
      <c r="B84" s="51"/>
      <c r="C84" s="51"/>
      <c r="D84" s="51"/>
      <c r="E84" s="46" t="s">
        <v>114</v>
      </c>
      <c r="F84" s="84">
        <v>0.28000000000000003</v>
      </c>
      <c r="G84" s="48">
        <v>1</v>
      </c>
      <c r="H84" s="45">
        <v>30</v>
      </c>
      <c r="I84" s="31">
        <f t="shared" si="1"/>
        <v>8.4</v>
      </c>
      <c r="J84" s="64"/>
      <c r="K84" s="59"/>
      <c r="L84" s="37">
        <f t="shared" si="9"/>
        <v>0</v>
      </c>
      <c r="M84" s="37">
        <f t="shared" si="10"/>
        <v>0</v>
      </c>
      <c r="N84" s="38">
        <f t="shared" si="11"/>
        <v>0</v>
      </c>
      <c r="O84" s="39">
        <f t="shared" si="5"/>
        <v>0</v>
      </c>
    </row>
    <row r="85" spans="1:15" ht="15.75" customHeight="1" x14ac:dyDescent="0.3">
      <c r="A85" s="51"/>
      <c r="B85" s="51"/>
      <c r="C85" s="51"/>
      <c r="D85" s="51"/>
      <c r="E85" s="85" t="s">
        <v>115</v>
      </c>
      <c r="F85" s="84">
        <v>0.2</v>
      </c>
      <c r="G85" s="48">
        <v>1</v>
      </c>
      <c r="H85" s="45">
        <v>30</v>
      </c>
      <c r="I85" s="31">
        <f t="shared" si="1"/>
        <v>6</v>
      </c>
      <c r="J85" s="64"/>
      <c r="K85" s="59"/>
      <c r="L85" s="37">
        <f t="shared" si="9"/>
        <v>0</v>
      </c>
      <c r="M85" s="37">
        <f t="shared" si="10"/>
        <v>0</v>
      </c>
      <c r="N85" s="38">
        <f t="shared" si="11"/>
        <v>0</v>
      </c>
      <c r="O85" s="39">
        <f t="shared" si="5"/>
        <v>0</v>
      </c>
    </row>
    <row r="86" spans="1:15" ht="15.75" customHeight="1" x14ac:dyDescent="0.3">
      <c r="A86" s="51"/>
      <c r="B86" s="51"/>
      <c r="C86" s="51"/>
      <c r="D86" s="51"/>
      <c r="E86" s="46" t="s">
        <v>116</v>
      </c>
      <c r="F86" s="84">
        <v>1.2</v>
      </c>
      <c r="G86" s="48">
        <v>1</v>
      </c>
      <c r="H86" s="45">
        <v>30</v>
      </c>
      <c r="I86" s="31">
        <f t="shared" si="1"/>
        <v>36</v>
      </c>
      <c r="J86" s="64"/>
      <c r="K86" s="59"/>
      <c r="L86" s="37">
        <f t="shared" si="9"/>
        <v>0</v>
      </c>
      <c r="M86" s="37">
        <f t="shared" si="10"/>
        <v>0</v>
      </c>
      <c r="N86" s="38">
        <f t="shared" si="11"/>
        <v>0</v>
      </c>
      <c r="O86" s="39">
        <f t="shared" si="5"/>
        <v>0</v>
      </c>
    </row>
    <row r="87" spans="1:15" ht="15.75" customHeight="1" x14ac:dyDescent="0.3">
      <c r="A87" s="51"/>
      <c r="B87" s="51"/>
      <c r="C87" s="51"/>
      <c r="D87" s="51"/>
      <c r="E87" s="85" t="s">
        <v>117</v>
      </c>
      <c r="F87" s="84">
        <v>0.63</v>
      </c>
      <c r="G87" s="48">
        <v>1</v>
      </c>
      <c r="H87" s="45">
        <v>10</v>
      </c>
      <c r="I87" s="31">
        <f t="shared" si="1"/>
        <v>6.3</v>
      </c>
      <c r="J87" s="64"/>
      <c r="K87" s="59"/>
      <c r="L87" s="37">
        <f t="shared" si="9"/>
        <v>0</v>
      </c>
      <c r="M87" s="37">
        <f t="shared" si="10"/>
        <v>0</v>
      </c>
      <c r="N87" s="38">
        <f t="shared" si="11"/>
        <v>0</v>
      </c>
      <c r="O87" s="39">
        <f t="shared" si="5"/>
        <v>0</v>
      </c>
    </row>
    <row r="88" spans="1:15" ht="15.75" customHeight="1" x14ac:dyDescent="0.3">
      <c r="A88" s="51"/>
      <c r="B88" s="51"/>
      <c r="C88" s="51"/>
      <c r="D88" s="51"/>
      <c r="E88" s="46" t="s">
        <v>118</v>
      </c>
      <c r="F88" s="47">
        <v>27.5</v>
      </c>
      <c r="G88" s="48">
        <v>1</v>
      </c>
      <c r="H88" s="45">
        <v>2</v>
      </c>
      <c r="I88" s="31">
        <f t="shared" si="1"/>
        <v>55</v>
      </c>
      <c r="J88" s="64"/>
      <c r="K88" s="59"/>
      <c r="L88" s="37">
        <f t="shared" si="9"/>
        <v>0</v>
      </c>
      <c r="M88" s="37">
        <f t="shared" si="10"/>
        <v>0</v>
      </c>
      <c r="N88" s="38">
        <f t="shared" si="11"/>
        <v>0</v>
      </c>
      <c r="O88" s="39">
        <f t="shared" si="5"/>
        <v>0</v>
      </c>
    </row>
    <row r="89" spans="1:15" ht="15.75" customHeight="1" x14ac:dyDescent="0.3">
      <c r="A89" s="51"/>
      <c r="B89" s="51"/>
      <c r="C89" s="51"/>
      <c r="D89" s="51"/>
      <c r="E89" s="46"/>
      <c r="F89" s="47"/>
      <c r="G89" s="48"/>
      <c r="H89" s="45"/>
      <c r="I89" s="31">
        <f t="shared" si="1"/>
        <v>0</v>
      </c>
      <c r="J89" s="64"/>
      <c r="K89" s="59"/>
      <c r="L89" s="37">
        <f t="shared" si="9"/>
        <v>0</v>
      </c>
      <c r="M89" s="37">
        <f t="shared" si="10"/>
        <v>0</v>
      </c>
      <c r="N89" s="38">
        <f t="shared" si="11"/>
        <v>0</v>
      </c>
      <c r="O89" s="39">
        <f t="shared" si="5"/>
        <v>0</v>
      </c>
    </row>
    <row r="90" spans="1:15" ht="15.75" customHeight="1" x14ac:dyDescent="0.3">
      <c r="A90" s="51"/>
      <c r="B90" s="51"/>
      <c r="C90" s="51"/>
      <c r="D90" s="51"/>
      <c r="E90" s="46"/>
      <c r="F90" s="48"/>
      <c r="G90" s="48"/>
      <c r="H90" s="59"/>
      <c r="I90" s="31">
        <f t="shared" si="1"/>
        <v>0</v>
      </c>
      <c r="J90" s="64"/>
      <c r="K90" s="59"/>
      <c r="L90" s="37">
        <f t="shared" si="9"/>
        <v>0</v>
      </c>
      <c r="M90" s="37">
        <f t="shared" si="10"/>
        <v>0</v>
      </c>
      <c r="N90" s="38">
        <f t="shared" si="11"/>
        <v>0</v>
      </c>
      <c r="O90" s="39">
        <f t="shared" si="5"/>
        <v>0</v>
      </c>
    </row>
    <row r="91" spans="1:15" ht="15.75" customHeight="1" x14ac:dyDescent="0.3">
      <c r="A91" s="51"/>
      <c r="B91" s="51"/>
      <c r="C91" s="51"/>
      <c r="D91" s="51"/>
      <c r="E91" s="46"/>
      <c r="F91" s="47"/>
      <c r="G91" s="48"/>
      <c r="H91" s="45"/>
      <c r="I91" s="31">
        <f t="shared" si="1"/>
        <v>0</v>
      </c>
      <c r="J91" s="64"/>
      <c r="K91" s="59"/>
      <c r="L91" s="37">
        <f t="shared" si="9"/>
        <v>0</v>
      </c>
      <c r="M91" s="37">
        <f t="shared" si="10"/>
        <v>0</v>
      </c>
      <c r="N91" s="38">
        <f t="shared" si="11"/>
        <v>0</v>
      </c>
      <c r="O91" s="39">
        <f t="shared" si="5"/>
        <v>0</v>
      </c>
    </row>
    <row r="92" spans="1:15" ht="15.75" customHeight="1" x14ac:dyDescent="0.3">
      <c r="A92" s="51"/>
      <c r="B92" s="51"/>
      <c r="C92" s="51"/>
      <c r="D92" s="51"/>
      <c r="E92" s="46"/>
      <c r="F92" s="48"/>
      <c r="G92" s="48"/>
      <c r="H92" s="59"/>
      <c r="I92" s="31">
        <f t="shared" si="1"/>
        <v>0</v>
      </c>
      <c r="J92" s="64"/>
      <c r="K92" s="59"/>
      <c r="L92" s="37">
        <f t="shared" si="9"/>
        <v>0</v>
      </c>
      <c r="M92" s="37">
        <f t="shared" si="10"/>
        <v>0</v>
      </c>
      <c r="N92" s="38">
        <f t="shared" si="11"/>
        <v>0</v>
      </c>
      <c r="O92" s="39">
        <f t="shared" si="5"/>
        <v>0</v>
      </c>
    </row>
    <row r="93" spans="1:15" ht="15.75" customHeight="1" x14ac:dyDescent="0.3">
      <c r="A93" s="51"/>
      <c r="B93" s="51"/>
      <c r="C93" s="51"/>
      <c r="D93" s="51"/>
      <c r="E93" s="63" t="s">
        <v>74</v>
      </c>
      <c r="F93" s="27"/>
      <c r="G93" s="27"/>
      <c r="H93" s="28"/>
      <c r="I93" s="31">
        <f t="shared" si="1"/>
        <v>0</v>
      </c>
      <c r="J93" s="64"/>
      <c r="K93" s="59"/>
      <c r="L93" s="37">
        <f t="shared" si="9"/>
        <v>0</v>
      </c>
      <c r="M93" s="37">
        <f t="shared" si="10"/>
        <v>0</v>
      </c>
      <c r="N93" s="38">
        <f t="shared" si="11"/>
        <v>0</v>
      </c>
      <c r="O93" s="39">
        <f t="shared" si="5"/>
        <v>0</v>
      </c>
    </row>
    <row r="94" spans="1:15" ht="15.75" customHeight="1" x14ac:dyDescent="0.3">
      <c r="A94" s="51"/>
      <c r="B94" s="51"/>
      <c r="C94" s="51"/>
      <c r="D94" s="51"/>
      <c r="E94" s="46" t="s">
        <v>75</v>
      </c>
      <c r="F94" s="48">
        <v>15</v>
      </c>
      <c r="G94" s="48">
        <v>1</v>
      </c>
      <c r="H94" s="59">
        <v>1</v>
      </c>
      <c r="I94" s="31">
        <f t="shared" si="1"/>
        <v>15</v>
      </c>
      <c r="J94" s="64"/>
      <c r="K94" s="59"/>
      <c r="L94" s="37">
        <f t="shared" si="9"/>
        <v>0</v>
      </c>
      <c r="M94" s="37">
        <f t="shared" si="10"/>
        <v>0</v>
      </c>
      <c r="N94" s="38">
        <f t="shared" si="11"/>
        <v>0</v>
      </c>
      <c r="O94" s="39">
        <f t="shared" si="5"/>
        <v>0</v>
      </c>
    </row>
    <row r="95" spans="1:15" ht="15.75" customHeight="1" x14ac:dyDescent="0.3">
      <c r="A95" s="51"/>
      <c r="B95" s="51"/>
      <c r="C95" s="51"/>
      <c r="D95" s="51"/>
      <c r="E95" s="46" t="s">
        <v>119</v>
      </c>
      <c r="F95" s="47">
        <v>120</v>
      </c>
      <c r="G95" s="48">
        <v>1</v>
      </c>
      <c r="H95" s="45">
        <v>1</v>
      </c>
      <c r="I95" s="31">
        <f t="shared" si="1"/>
        <v>120</v>
      </c>
      <c r="J95" s="64"/>
      <c r="K95" s="59"/>
      <c r="L95" s="37">
        <f t="shared" si="9"/>
        <v>0</v>
      </c>
      <c r="M95" s="37">
        <f t="shared" si="10"/>
        <v>0</v>
      </c>
      <c r="N95" s="38">
        <f t="shared" si="11"/>
        <v>0</v>
      </c>
      <c r="O95" s="39">
        <f t="shared" si="5"/>
        <v>0</v>
      </c>
    </row>
    <row r="96" spans="1:15" ht="15.75" customHeight="1" x14ac:dyDescent="0.3">
      <c r="A96" s="51"/>
      <c r="B96" s="51"/>
      <c r="C96" s="51"/>
      <c r="D96" s="51"/>
      <c r="E96" s="46" t="s">
        <v>120</v>
      </c>
      <c r="F96" s="48">
        <v>60</v>
      </c>
      <c r="G96" s="48">
        <v>1</v>
      </c>
      <c r="H96" s="59">
        <v>1</v>
      </c>
      <c r="I96" s="31">
        <f t="shared" si="1"/>
        <v>60</v>
      </c>
      <c r="J96" s="64"/>
      <c r="K96" s="59"/>
      <c r="L96" s="37">
        <f t="shared" si="9"/>
        <v>0</v>
      </c>
      <c r="M96" s="37">
        <f t="shared" si="10"/>
        <v>0</v>
      </c>
      <c r="N96" s="38">
        <f t="shared" si="11"/>
        <v>0</v>
      </c>
      <c r="O96" s="39">
        <f t="shared" si="5"/>
        <v>0</v>
      </c>
    </row>
    <row r="97" spans="1:15" ht="15.75" customHeight="1" x14ac:dyDescent="0.3">
      <c r="A97" s="51"/>
      <c r="B97" s="51"/>
      <c r="C97" s="51"/>
      <c r="D97" s="51"/>
      <c r="E97" s="56" t="s">
        <v>121</v>
      </c>
      <c r="F97" s="47">
        <v>60</v>
      </c>
      <c r="G97" s="48">
        <v>1</v>
      </c>
      <c r="H97" s="45">
        <v>1</v>
      </c>
      <c r="I97" s="31">
        <f t="shared" si="1"/>
        <v>60</v>
      </c>
      <c r="J97" s="64"/>
      <c r="K97" s="59"/>
      <c r="L97" s="37">
        <f t="shared" si="9"/>
        <v>0</v>
      </c>
      <c r="M97" s="37">
        <f t="shared" si="10"/>
        <v>0</v>
      </c>
      <c r="N97" s="38">
        <f t="shared" si="11"/>
        <v>0</v>
      </c>
      <c r="O97" s="39">
        <f t="shared" si="5"/>
        <v>0</v>
      </c>
    </row>
    <row r="98" spans="1:15" ht="15.75" customHeight="1" x14ac:dyDescent="0.3">
      <c r="A98" s="51"/>
      <c r="B98" s="51"/>
      <c r="C98" s="51"/>
      <c r="D98" s="51"/>
      <c r="E98" s="56" t="s">
        <v>122</v>
      </c>
      <c r="F98" s="47">
        <v>80</v>
      </c>
      <c r="G98" s="48">
        <v>1</v>
      </c>
      <c r="H98" s="45">
        <v>1</v>
      </c>
      <c r="I98" s="31">
        <f t="shared" si="1"/>
        <v>80</v>
      </c>
      <c r="J98" s="64"/>
      <c r="K98" s="59"/>
      <c r="L98" s="37">
        <f t="shared" si="9"/>
        <v>0</v>
      </c>
      <c r="M98" s="37">
        <f t="shared" si="10"/>
        <v>0</v>
      </c>
      <c r="N98" s="38">
        <f t="shared" si="11"/>
        <v>0</v>
      </c>
      <c r="O98" s="39">
        <f t="shared" si="5"/>
        <v>0</v>
      </c>
    </row>
    <row r="99" spans="1:15" ht="15.75" customHeight="1" x14ac:dyDescent="0.3">
      <c r="A99" s="51"/>
      <c r="B99" s="51"/>
      <c r="C99" s="51"/>
      <c r="D99" s="51"/>
      <c r="E99" s="56" t="s">
        <v>123</v>
      </c>
      <c r="F99" s="47">
        <v>60</v>
      </c>
      <c r="G99" s="48">
        <v>1</v>
      </c>
      <c r="H99" s="45">
        <v>1</v>
      </c>
      <c r="I99" s="31">
        <f t="shared" si="1"/>
        <v>60</v>
      </c>
      <c r="J99" s="64"/>
      <c r="K99" s="59"/>
      <c r="L99" s="37">
        <f t="shared" si="9"/>
        <v>0</v>
      </c>
      <c r="M99" s="37">
        <f t="shared" si="10"/>
        <v>0</v>
      </c>
      <c r="N99" s="38">
        <f t="shared" si="11"/>
        <v>0</v>
      </c>
      <c r="O99" s="39">
        <f t="shared" si="5"/>
        <v>0</v>
      </c>
    </row>
    <row r="100" spans="1:15" ht="15.75" customHeight="1" x14ac:dyDescent="0.3">
      <c r="A100" s="51"/>
      <c r="B100" s="51"/>
      <c r="C100" s="51"/>
      <c r="D100" s="51"/>
      <c r="E100" s="56" t="s">
        <v>124</v>
      </c>
      <c r="F100" s="47">
        <v>60</v>
      </c>
      <c r="G100" s="48">
        <v>1</v>
      </c>
      <c r="H100" s="45">
        <v>1</v>
      </c>
      <c r="I100" s="31">
        <f t="shared" si="1"/>
        <v>60</v>
      </c>
      <c r="J100" s="64"/>
      <c r="K100" s="59"/>
      <c r="L100" s="37">
        <f t="shared" si="9"/>
        <v>0</v>
      </c>
      <c r="M100" s="37">
        <f t="shared" si="10"/>
        <v>0</v>
      </c>
      <c r="N100" s="38">
        <f t="shared" si="11"/>
        <v>0</v>
      </c>
      <c r="O100" s="39">
        <f t="shared" si="5"/>
        <v>0</v>
      </c>
    </row>
    <row r="101" spans="1:15" ht="15.75" customHeight="1" x14ac:dyDescent="0.3">
      <c r="A101" s="51"/>
      <c r="B101" s="51"/>
      <c r="C101" s="51"/>
      <c r="D101" s="51"/>
      <c r="E101" s="56"/>
      <c r="F101" s="47"/>
      <c r="G101" s="48"/>
      <c r="H101" s="45"/>
      <c r="I101" s="31">
        <f t="shared" si="1"/>
        <v>0</v>
      </c>
      <c r="J101" s="64"/>
      <c r="K101" s="59"/>
      <c r="L101" s="37">
        <f t="shared" si="9"/>
        <v>0</v>
      </c>
      <c r="M101" s="37">
        <f t="shared" si="10"/>
        <v>0</v>
      </c>
      <c r="N101" s="38">
        <f t="shared" si="11"/>
        <v>0</v>
      </c>
      <c r="O101" s="39">
        <f t="shared" si="5"/>
        <v>0</v>
      </c>
    </row>
    <row r="102" spans="1:15" ht="15.75" customHeight="1" x14ac:dyDescent="0.3">
      <c r="A102" s="51"/>
      <c r="B102" s="51"/>
      <c r="C102" s="51"/>
      <c r="D102" s="51"/>
      <c r="E102" s="56"/>
      <c r="F102" s="48"/>
      <c r="G102" s="48"/>
      <c r="H102" s="59"/>
      <c r="I102" s="31">
        <f t="shared" si="1"/>
        <v>0</v>
      </c>
      <c r="J102" s="64"/>
      <c r="K102" s="59"/>
      <c r="L102" s="37">
        <f t="shared" si="9"/>
        <v>0</v>
      </c>
      <c r="M102" s="37">
        <f t="shared" si="10"/>
        <v>0</v>
      </c>
      <c r="N102" s="38">
        <f t="shared" si="11"/>
        <v>0</v>
      </c>
      <c r="O102" s="39">
        <f t="shared" si="5"/>
        <v>0</v>
      </c>
    </row>
    <row r="103" spans="1:15" ht="15.75" customHeight="1" x14ac:dyDescent="0.3">
      <c r="A103" s="51"/>
      <c r="B103" s="51"/>
      <c r="C103" s="51"/>
      <c r="D103" s="51"/>
      <c r="E103" s="56"/>
      <c r="F103" s="48"/>
      <c r="G103" s="48"/>
      <c r="H103" s="59"/>
      <c r="I103" s="31">
        <f t="shared" si="1"/>
        <v>0</v>
      </c>
      <c r="J103" s="64"/>
      <c r="K103" s="59"/>
      <c r="L103" s="37">
        <f t="shared" si="9"/>
        <v>0</v>
      </c>
      <c r="M103" s="37">
        <f t="shared" si="10"/>
        <v>0</v>
      </c>
      <c r="N103" s="38">
        <f t="shared" si="11"/>
        <v>0</v>
      </c>
      <c r="O103" s="39">
        <f t="shared" si="5"/>
        <v>0</v>
      </c>
    </row>
    <row r="104" spans="1:15" ht="15.75" customHeight="1" x14ac:dyDescent="0.3">
      <c r="A104" s="51"/>
      <c r="B104" s="51"/>
      <c r="C104" s="51"/>
      <c r="D104" s="51"/>
      <c r="E104" s="46"/>
      <c r="F104" s="48"/>
      <c r="G104" s="48"/>
      <c r="H104" s="59"/>
      <c r="I104" s="31">
        <f t="shared" si="1"/>
        <v>0</v>
      </c>
      <c r="J104" s="64"/>
      <c r="K104" s="59"/>
      <c r="L104" s="37">
        <f t="shared" si="9"/>
        <v>0</v>
      </c>
      <c r="M104" s="37">
        <f t="shared" si="10"/>
        <v>0</v>
      </c>
      <c r="N104" s="38">
        <f t="shared" si="11"/>
        <v>0</v>
      </c>
      <c r="O104" s="39">
        <f t="shared" si="5"/>
        <v>0</v>
      </c>
    </row>
    <row r="105" spans="1:15" ht="15.75" customHeight="1" x14ac:dyDescent="0.3">
      <c r="A105" s="51"/>
      <c r="B105" s="51"/>
      <c r="C105" s="51"/>
      <c r="D105" s="51"/>
      <c r="E105" s="46"/>
      <c r="F105" s="48"/>
      <c r="G105" s="48"/>
      <c r="H105" s="59"/>
      <c r="I105" s="31">
        <f t="shared" si="1"/>
        <v>0</v>
      </c>
      <c r="J105" s="64"/>
      <c r="K105" s="59"/>
      <c r="L105" s="37">
        <f t="shared" si="9"/>
        <v>0</v>
      </c>
      <c r="M105" s="37">
        <f t="shared" si="10"/>
        <v>0</v>
      </c>
      <c r="N105" s="38">
        <f t="shared" si="11"/>
        <v>0</v>
      </c>
      <c r="O105" s="39">
        <f t="shared" si="5"/>
        <v>0</v>
      </c>
    </row>
    <row r="106" spans="1:15" ht="15.75" customHeight="1" x14ac:dyDescent="0.3">
      <c r="A106" s="51"/>
      <c r="B106" s="51"/>
      <c r="C106" s="51"/>
      <c r="D106" s="51"/>
      <c r="E106" s="46"/>
      <c r="F106" s="47"/>
      <c r="G106" s="48"/>
      <c r="H106" s="45"/>
      <c r="I106" s="31">
        <f t="shared" si="1"/>
        <v>0</v>
      </c>
      <c r="J106" s="64"/>
      <c r="K106" s="59"/>
      <c r="L106" s="37">
        <f t="shared" si="9"/>
        <v>0</v>
      </c>
      <c r="M106" s="37">
        <f t="shared" si="10"/>
        <v>0</v>
      </c>
      <c r="N106" s="38">
        <f t="shared" si="11"/>
        <v>0</v>
      </c>
      <c r="O106" s="39">
        <f t="shared" si="5"/>
        <v>0</v>
      </c>
    </row>
    <row r="107" spans="1:15" ht="15.75" customHeight="1" x14ac:dyDescent="0.3">
      <c r="A107" s="51"/>
      <c r="B107" s="51"/>
      <c r="C107" s="51"/>
      <c r="D107" s="51"/>
      <c r="E107" s="56"/>
      <c r="F107" s="47"/>
      <c r="G107" s="48"/>
      <c r="H107" s="45"/>
      <c r="I107" s="31">
        <f t="shared" si="1"/>
        <v>0</v>
      </c>
      <c r="J107" s="64"/>
      <c r="K107" s="59"/>
      <c r="L107" s="37">
        <f t="shared" si="9"/>
        <v>0</v>
      </c>
      <c r="M107" s="37">
        <f t="shared" si="10"/>
        <v>0</v>
      </c>
      <c r="N107" s="38">
        <f t="shared" si="11"/>
        <v>0</v>
      </c>
      <c r="O107" s="39">
        <f t="shared" si="5"/>
        <v>0</v>
      </c>
    </row>
    <row r="108" spans="1:15" ht="15.75" customHeight="1" x14ac:dyDescent="0.3">
      <c r="A108" s="51"/>
      <c r="B108" s="51"/>
      <c r="C108" s="51"/>
      <c r="D108" s="51"/>
      <c r="E108" s="56"/>
      <c r="F108" s="47"/>
      <c r="G108" s="48"/>
      <c r="H108" s="45"/>
      <c r="I108" s="31">
        <f t="shared" si="1"/>
        <v>0</v>
      </c>
      <c r="J108" s="64"/>
      <c r="K108" s="59"/>
      <c r="L108" s="37">
        <f t="shared" si="9"/>
        <v>0</v>
      </c>
      <c r="M108" s="37">
        <f t="shared" si="10"/>
        <v>0</v>
      </c>
      <c r="N108" s="38">
        <f t="shared" si="11"/>
        <v>0</v>
      </c>
      <c r="O108" s="39">
        <f t="shared" si="5"/>
        <v>0</v>
      </c>
    </row>
    <row r="109" spans="1:15" ht="15.75" customHeight="1" x14ac:dyDescent="0.3">
      <c r="A109" s="51"/>
      <c r="B109" s="51"/>
      <c r="C109" s="51"/>
      <c r="D109" s="51"/>
      <c r="E109" s="46"/>
      <c r="F109" s="47"/>
      <c r="G109" s="48"/>
      <c r="H109" s="45"/>
      <c r="I109" s="31">
        <f t="shared" si="1"/>
        <v>0</v>
      </c>
      <c r="J109" s="64"/>
      <c r="K109" s="59"/>
      <c r="L109" s="37">
        <f t="shared" si="9"/>
        <v>0</v>
      </c>
      <c r="M109" s="37">
        <f t="shared" si="10"/>
        <v>0</v>
      </c>
      <c r="N109" s="38">
        <f t="shared" si="11"/>
        <v>0</v>
      </c>
      <c r="O109" s="39">
        <f t="shared" si="5"/>
        <v>0</v>
      </c>
    </row>
    <row r="110" spans="1:15" ht="15.75" customHeight="1" x14ac:dyDescent="0.3">
      <c r="A110" s="51"/>
      <c r="B110" s="51"/>
      <c r="C110" s="51"/>
      <c r="D110" s="51"/>
      <c r="E110" s="46"/>
      <c r="F110" s="47"/>
      <c r="G110" s="48"/>
      <c r="H110" s="45"/>
      <c r="I110" s="31">
        <f t="shared" si="1"/>
        <v>0</v>
      </c>
      <c r="J110" s="64"/>
      <c r="K110" s="59"/>
      <c r="L110" s="37">
        <f t="shared" si="9"/>
        <v>0</v>
      </c>
      <c r="M110" s="37">
        <f t="shared" si="10"/>
        <v>0</v>
      </c>
      <c r="N110" s="38">
        <f t="shared" si="11"/>
        <v>0</v>
      </c>
      <c r="O110" s="39">
        <f t="shared" si="5"/>
        <v>0</v>
      </c>
    </row>
    <row r="111" spans="1:15" ht="15.75" customHeight="1" x14ac:dyDescent="0.3">
      <c r="A111" s="51"/>
      <c r="B111" s="51"/>
      <c r="C111" s="51"/>
      <c r="D111" s="51"/>
      <c r="E111" s="46"/>
      <c r="F111" s="47"/>
      <c r="G111" s="48"/>
      <c r="H111" s="45"/>
      <c r="I111" s="31">
        <f t="shared" si="1"/>
        <v>0</v>
      </c>
      <c r="J111" s="64"/>
      <c r="K111" s="59"/>
      <c r="L111" s="37">
        <f t="shared" si="9"/>
        <v>0</v>
      </c>
      <c r="M111" s="37">
        <f t="shared" si="10"/>
        <v>0</v>
      </c>
      <c r="N111" s="38">
        <f t="shared" si="11"/>
        <v>0</v>
      </c>
      <c r="O111" s="39">
        <f t="shared" si="5"/>
        <v>0</v>
      </c>
    </row>
    <row r="112" spans="1:15" ht="15.75" customHeight="1" x14ac:dyDescent="0.3">
      <c r="A112" s="51"/>
      <c r="B112" s="51"/>
      <c r="C112" s="51"/>
      <c r="D112" s="51"/>
      <c r="E112" s="56"/>
      <c r="F112" s="47"/>
      <c r="G112" s="48"/>
      <c r="H112" s="45"/>
      <c r="I112" s="31">
        <f t="shared" si="1"/>
        <v>0</v>
      </c>
      <c r="J112" s="64"/>
      <c r="K112" s="59"/>
      <c r="L112" s="37">
        <f t="shared" si="9"/>
        <v>0</v>
      </c>
      <c r="M112" s="37">
        <f t="shared" si="10"/>
        <v>0</v>
      </c>
      <c r="N112" s="38">
        <f t="shared" si="11"/>
        <v>0</v>
      </c>
      <c r="O112" s="39">
        <f t="shared" si="5"/>
        <v>0</v>
      </c>
    </row>
    <row r="113" spans="1:15" ht="15.75" customHeight="1" x14ac:dyDescent="0.3">
      <c r="A113" s="51"/>
      <c r="B113" s="51"/>
      <c r="C113" s="51"/>
      <c r="D113" s="51"/>
      <c r="E113" s="56"/>
      <c r="F113" s="47"/>
      <c r="G113" s="48"/>
      <c r="H113" s="45"/>
      <c r="I113" s="31">
        <f t="shared" si="1"/>
        <v>0</v>
      </c>
      <c r="J113" s="64"/>
      <c r="K113" s="59"/>
      <c r="L113" s="37">
        <f t="shared" si="9"/>
        <v>0</v>
      </c>
      <c r="M113" s="37">
        <f t="shared" si="10"/>
        <v>0</v>
      </c>
      <c r="N113" s="38">
        <f t="shared" si="11"/>
        <v>0</v>
      </c>
      <c r="O113" s="39">
        <f t="shared" si="5"/>
        <v>0</v>
      </c>
    </row>
    <row r="114" spans="1:15" ht="15.75" customHeight="1" x14ac:dyDescent="0.3">
      <c r="A114" s="51"/>
      <c r="B114" s="51"/>
      <c r="C114" s="51"/>
      <c r="D114" s="51"/>
      <c r="E114" s="26" t="s">
        <v>76</v>
      </c>
      <c r="F114" s="27"/>
      <c r="G114" s="27"/>
      <c r="H114" s="28"/>
      <c r="I114" s="31">
        <f t="shared" si="1"/>
        <v>0</v>
      </c>
      <c r="J114" s="64"/>
      <c r="K114" s="59"/>
      <c r="L114" s="37">
        <f t="shared" si="9"/>
        <v>0</v>
      </c>
      <c r="M114" s="37">
        <f t="shared" si="10"/>
        <v>0</v>
      </c>
      <c r="N114" s="38">
        <f t="shared" si="11"/>
        <v>0</v>
      </c>
      <c r="O114" s="39">
        <f t="shared" si="5"/>
        <v>0</v>
      </c>
    </row>
    <row r="115" spans="1:15" ht="15.75" customHeight="1" x14ac:dyDescent="0.3">
      <c r="A115" s="51"/>
      <c r="B115" s="51"/>
      <c r="C115" s="51"/>
      <c r="D115" s="51"/>
      <c r="E115" s="46" t="s">
        <v>125</v>
      </c>
      <c r="F115" s="48">
        <v>65</v>
      </c>
      <c r="G115" s="48">
        <v>1</v>
      </c>
      <c r="H115" s="59">
        <v>1</v>
      </c>
      <c r="I115" s="31">
        <f t="shared" si="1"/>
        <v>65</v>
      </c>
      <c r="J115" s="64"/>
      <c r="K115" s="59"/>
      <c r="L115" s="37">
        <f t="shared" si="9"/>
        <v>0</v>
      </c>
      <c r="M115" s="37">
        <f t="shared" si="10"/>
        <v>0</v>
      </c>
      <c r="N115" s="38">
        <f t="shared" si="11"/>
        <v>0</v>
      </c>
      <c r="O115" s="39">
        <f t="shared" si="5"/>
        <v>0</v>
      </c>
    </row>
    <row r="116" spans="1:15" ht="15.75" customHeight="1" x14ac:dyDescent="0.3">
      <c r="A116" s="51"/>
      <c r="B116" s="51"/>
      <c r="C116" s="51"/>
      <c r="D116" s="51"/>
      <c r="E116" s="46" t="s">
        <v>126</v>
      </c>
      <c r="F116" s="47">
        <v>11.5</v>
      </c>
      <c r="G116" s="48">
        <v>1</v>
      </c>
      <c r="H116" s="45">
        <v>1</v>
      </c>
      <c r="I116" s="31">
        <f t="shared" si="1"/>
        <v>11.5</v>
      </c>
      <c r="J116" s="64"/>
      <c r="K116" s="59"/>
      <c r="L116" s="37">
        <f t="shared" si="9"/>
        <v>0</v>
      </c>
      <c r="M116" s="37">
        <f t="shared" si="10"/>
        <v>0</v>
      </c>
      <c r="N116" s="38">
        <f t="shared" si="11"/>
        <v>0</v>
      </c>
      <c r="O116" s="39">
        <f t="shared" si="5"/>
        <v>0</v>
      </c>
    </row>
    <row r="117" spans="1:15" ht="15.75" customHeight="1" x14ac:dyDescent="0.3">
      <c r="A117" s="51"/>
      <c r="B117" s="51"/>
      <c r="C117" s="51"/>
      <c r="D117" s="51"/>
      <c r="E117" s="46" t="s">
        <v>78</v>
      </c>
      <c r="F117" s="48">
        <v>3.7</v>
      </c>
      <c r="G117" s="48">
        <v>1</v>
      </c>
      <c r="H117" s="59">
        <v>1</v>
      </c>
      <c r="I117" s="31">
        <f t="shared" si="1"/>
        <v>3.7</v>
      </c>
      <c r="J117" s="64"/>
      <c r="K117" s="59"/>
      <c r="L117" s="37">
        <f t="shared" si="9"/>
        <v>0</v>
      </c>
      <c r="M117" s="37">
        <f t="shared" si="10"/>
        <v>0</v>
      </c>
      <c r="N117" s="38">
        <f t="shared" si="11"/>
        <v>0</v>
      </c>
      <c r="O117" s="39">
        <f t="shared" si="5"/>
        <v>0</v>
      </c>
    </row>
    <row r="118" spans="1:15" ht="15.75" customHeight="1" x14ac:dyDescent="0.3">
      <c r="A118" s="51"/>
      <c r="B118" s="51"/>
      <c r="C118" s="51"/>
      <c r="D118" s="51"/>
      <c r="E118" s="46" t="s">
        <v>127</v>
      </c>
      <c r="F118" s="47">
        <v>3.7</v>
      </c>
      <c r="G118" s="48">
        <v>1</v>
      </c>
      <c r="H118" s="45">
        <v>1</v>
      </c>
      <c r="I118" s="31">
        <f t="shared" si="1"/>
        <v>3.7</v>
      </c>
      <c r="J118" s="64"/>
      <c r="K118" s="59"/>
      <c r="L118" s="37">
        <f t="shared" si="9"/>
        <v>0</v>
      </c>
      <c r="M118" s="37">
        <f t="shared" si="10"/>
        <v>0</v>
      </c>
      <c r="N118" s="38">
        <f t="shared" si="11"/>
        <v>0</v>
      </c>
      <c r="O118" s="39">
        <f t="shared" si="5"/>
        <v>0</v>
      </c>
    </row>
    <row r="119" spans="1:15" ht="15.75" customHeight="1" x14ac:dyDescent="0.3">
      <c r="A119" s="51"/>
      <c r="B119" s="51"/>
      <c r="C119" s="51"/>
      <c r="D119" s="51"/>
      <c r="E119" s="56"/>
      <c r="F119" s="47"/>
      <c r="G119" s="48"/>
      <c r="H119" s="45"/>
      <c r="I119" s="31">
        <f t="shared" si="1"/>
        <v>0</v>
      </c>
      <c r="J119" s="64"/>
      <c r="K119" s="59"/>
      <c r="L119" s="37">
        <f t="shared" si="9"/>
        <v>0</v>
      </c>
      <c r="M119" s="37">
        <f t="shared" si="10"/>
        <v>0</v>
      </c>
      <c r="N119" s="38">
        <f t="shared" si="11"/>
        <v>0</v>
      </c>
      <c r="O119" s="39">
        <f t="shared" si="5"/>
        <v>0</v>
      </c>
    </row>
    <row r="120" spans="1:15" ht="15.75" customHeight="1" x14ac:dyDescent="0.3">
      <c r="A120" s="51"/>
      <c r="B120" s="51"/>
      <c r="C120" s="51"/>
      <c r="D120" s="51"/>
      <c r="E120" s="56"/>
      <c r="F120" s="47"/>
      <c r="G120" s="48"/>
      <c r="H120" s="45"/>
      <c r="I120" s="31">
        <f t="shared" si="1"/>
        <v>0</v>
      </c>
      <c r="J120" s="64"/>
      <c r="K120" s="59"/>
      <c r="L120" s="37">
        <f t="shared" si="9"/>
        <v>0</v>
      </c>
      <c r="M120" s="37">
        <f t="shared" si="10"/>
        <v>0</v>
      </c>
      <c r="N120" s="38">
        <f t="shared" si="11"/>
        <v>0</v>
      </c>
      <c r="O120" s="39">
        <f t="shared" si="5"/>
        <v>0</v>
      </c>
    </row>
    <row r="121" spans="1:15" ht="15.75" customHeight="1" x14ac:dyDescent="0.3">
      <c r="A121" s="51"/>
      <c r="B121" s="51"/>
      <c r="C121" s="51"/>
      <c r="D121" s="51"/>
      <c r="E121" s="56"/>
      <c r="F121" s="47"/>
      <c r="G121" s="48"/>
      <c r="H121" s="45"/>
      <c r="I121" s="31">
        <f t="shared" si="1"/>
        <v>0</v>
      </c>
      <c r="J121" s="64"/>
      <c r="K121" s="59"/>
      <c r="L121" s="37">
        <f t="shared" si="9"/>
        <v>0</v>
      </c>
      <c r="M121" s="37">
        <f t="shared" si="10"/>
        <v>0</v>
      </c>
      <c r="N121" s="38">
        <f t="shared" si="11"/>
        <v>0</v>
      </c>
      <c r="O121" s="39">
        <f t="shared" si="5"/>
        <v>0</v>
      </c>
    </row>
    <row r="122" spans="1:15" ht="15.75" customHeight="1" x14ac:dyDescent="0.3">
      <c r="A122" s="51"/>
      <c r="B122" s="51"/>
      <c r="C122" s="51"/>
      <c r="D122" s="51"/>
      <c r="E122" s="56"/>
      <c r="F122" s="47"/>
      <c r="G122" s="48"/>
      <c r="H122" s="45"/>
      <c r="I122" s="31">
        <f t="shared" si="1"/>
        <v>0</v>
      </c>
      <c r="J122" s="64"/>
      <c r="K122" s="59"/>
      <c r="L122" s="37">
        <f t="shared" si="9"/>
        <v>0</v>
      </c>
      <c r="M122" s="37">
        <f t="shared" si="10"/>
        <v>0</v>
      </c>
      <c r="N122" s="38">
        <f t="shared" si="11"/>
        <v>0</v>
      </c>
      <c r="O122" s="39">
        <f t="shared" si="5"/>
        <v>0</v>
      </c>
    </row>
    <row r="123" spans="1:15" ht="15.75" customHeight="1" x14ac:dyDescent="0.3">
      <c r="A123" s="51"/>
      <c r="B123" s="51"/>
      <c r="C123" s="51"/>
      <c r="D123" s="51"/>
      <c r="E123" s="56"/>
      <c r="F123" s="48"/>
      <c r="G123" s="48"/>
      <c r="H123" s="59"/>
      <c r="I123" s="31">
        <f t="shared" si="1"/>
        <v>0</v>
      </c>
      <c r="J123" s="64"/>
      <c r="K123" s="59"/>
      <c r="L123" s="37">
        <f t="shared" si="9"/>
        <v>0</v>
      </c>
      <c r="M123" s="37">
        <f t="shared" si="10"/>
        <v>0</v>
      </c>
      <c r="N123" s="38">
        <f t="shared" si="11"/>
        <v>0</v>
      </c>
      <c r="O123" s="39">
        <f t="shared" si="5"/>
        <v>0</v>
      </c>
    </row>
    <row r="124" spans="1:15" ht="15.75" customHeight="1" x14ac:dyDescent="0.3">
      <c r="A124" s="51"/>
      <c r="B124" s="51"/>
      <c r="C124" s="51"/>
      <c r="D124" s="51"/>
      <c r="E124" s="56"/>
      <c r="F124" s="48"/>
      <c r="G124" s="48"/>
      <c r="H124" s="59"/>
      <c r="I124" s="31">
        <f t="shared" si="1"/>
        <v>0</v>
      </c>
      <c r="J124" s="64"/>
      <c r="K124" s="59"/>
      <c r="L124" s="37">
        <f t="shared" si="9"/>
        <v>0</v>
      </c>
      <c r="M124" s="37">
        <f t="shared" si="10"/>
        <v>0</v>
      </c>
      <c r="N124" s="38">
        <f t="shared" si="11"/>
        <v>0</v>
      </c>
      <c r="O124" s="39">
        <f t="shared" si="5"/>
        <v>0</v>
      </c>
    </row>
    <row r="125" spans="1:15" ht="15.75" customHeight="1" x14ac:dyDescent="0.3">
      <c r="A125" s="51"/>
      <c r="B125" s="51"/>
      <c r="C125" s="51"/>
      <c r="D125" s="51"/>
      <c r="E125" s="46"/>
      <c r="F125" s="48"/>
      <c r="G125" s="48"/>
      <c r="H125" s="59"/>
      <c r="I125" s="31">
        <f t="shared" si="1"/>
        <v>0</v>
      </c>
      <c r="J125" s="64"/>
      <c r="K125" s="59"/>
      <c r="L125" s="37">
        <f t="shared" si="9"/>
        <v>0</v>
      </c>
      <c r="M125" s="37">
        <f t="shared" si="10"/>
        <v>0</v>
      </c>
      <c r="N125" s="38">
        <f t="shared" si="11"/>
        <v>0</v>
      </c>
      <c r="O125" s="39">
        <f t="shared" si="5"/>
        <v>0</v>
      </c>
    </row>
    <row r="126" spans="1:15" ht="15.75" customHeight="1" x14ac:dyDescent="0.3">
      <c r="A126" s="51"/>
      <c r="B126" s="51"/>
      <c r="C126" s="51"/>
      <c r="D126" s="51"/>
      <c r="E126" s="46"/>
      <c r="F126" s="48"/>
      <c r="G126" s="48"/>
      <c r="H126" s="59"/>
      <c r="I126" s="31">
        <f t="shared" si="1"/>
        <v>0</v>
      </c>
      <c r="J126" s="64"/>
      <c r="K126" s="59"/>
      <c r="L126" s="37">
        <f t="shared" si="9"/>
        <v>0</v>
      </c>
      <c r="M126" s="37">
        <f t="shared" si="10"/>
        <v>0</v>
      </c>
      <c r="N126" s="38">
        <f t="shared" si="11"/>
        <v>0</v>
      </c>
      <c r="O126" s="39">
        <f t="shared" si="5"/>
        <v>0</v>
      </c>
    </row>
    <row r="127" spans="1:15" ht="15.75" customHeight="1" x14ac:dyDescent="0.3">
      <c r="A127" s="51"/>
      <c r="B127" s="51"/>
      <c r="C127" s="51"/>
      <c r="D127" s="51"/>
      <c r="E127" s="46"/>
      <c r="F127" s="47"/>
      <c r="G127" s="48"/>
      <c r="H127" s="45"/>
      <c r="I127" s="31">
        <f t="shared" si="1"/>
        <v>0</v>
      </c>
      <c r="J127" s="64"/>
      <c r="K127" s="59"/>
      <c r="L127" s="37">
        <f t="shared" si="9"/>
        <v>0</v>
      </c>
      <c r="M127" s="37">
        <f t="shared" si="10"/>
        <v>0</v>
      </c>
      <c r="N127" s="38">
        <f t="shared" si="11"/>
        <v>0</v>
      </c>
      <c r="O127" s="39">
        <f t="shared" si="5"/>
        <v>0</v>
      </c>
    </row>
    <row r="128" spans="1:15" ht="15.75" customHeight="1" x14ac:dyDescent="0.3">
      <c r="A128" s="51"/>
      <c r="B128" s="51"/>
      <c r="C128" s="51"/>
      <c r="D128" s="51"/>
      <c r="E128" s="56"/>
      <c r="F128" s="47"/>
      <c r="G128" s="48"/>
      <c r="H128" s="45"/>
      <c r="I128" s="31">
        <f t="shared" si="1"/>
        <v>0</v>
      </c>
      <c r="J128" s="64"/>
      <c r="K128" s="59"/>
      <c r="L128" s="37">
        <f t="shared" si="9"/>
        <v>0</v>
      </c>
      <c r="M128" s="37">
        <f t="shared" si="10"/>
        <v>0</v>
      </c>
      <c r="N128" s="38">
        <f t="shared" si="11"/>
        <v>0</v>
      </c>
      <c r="O128" s="39">
        <f t="shared" si="5"/>
        <v>0</v>
      </c>
    </row>
    <row r="129" spans="1:15" ht="15.75" customHeight="1" x14ac:dyDescent="0.3">
      <c r="A129" s="51"/>
      <c r="B129" s="51"/>
      <c r="C129" s="51"/>
      <c r="D129" s="51"/>
      <c r="E129" s="56"/>
      <c r="F129" s="47"/>
      <c r="G129" s="48"/>
      <c r="H129" s="45"/>
      <c r="I129" s="31">
        <f t="shared" si="1"/>
        <v>0</v>
      </c>
      <c r="J129" s="64"/>
      <c r="K129" s="59"/>
      <c r="L129" s="37">
        <f t="shared" si="9"/>
        <v>0</v>
      </c>
      <c r="M129" s="37">
        <f t="shared" si="10"/>
        <v>0</v>
      </c>
      <c r="N129" s="38">
        <f t="shared" si="11"/>
        <v>0</v>
      </c>
      <c r="O129" s="39">
        <f t="shared" si="5"/>
        <v>0</v>
      </c>
    </row>
    <row r="130" spans="1:15" ht="15.75" customHeight="1" x14ac:dyDescent="0.3">
      <c r="A130" s="51"/>
      <c r="B130" s="51"/>
      <c r="C130" s="51"/>
      <c r="D130" s="51"/>
      <c r="E130" s="46"/>
      <c r="F130" s="47"/>
      <c r="G130" s="48"/>
      <c r="H130" s="45"/>
      <c r="I130" s="31">
        <f t="shared" si="1"/>
        <v>0</v>
      </c>
      <c r="J130" s="64"/>
      <c r="K130" s="59"/>
      <c r="L130" s="37">
        <f t="shared" si="9"/>
        <v>0</v>
      </c>
      <c r="M130" s="37">
        <f t="shared" si="10"/>
        <v>0</v>
      </c>
      <c r="N130" s="38">
        <f t="shared" si="11"/>
        <v>0</v>
      </c>
      <c r="O130" s="39">
        <f t="shared" si="5"/>
        <v>0</v>
      </c>
    </row>
    <row r="131" spans="1:15" ht="15.75" customHeight="1" x14ac:dyDescent="0.3">
      <c r="A131" s="50"/>
      <c r="B131" s="50"/>
      <c r="C131" s="50"/>
      <c r="D131" s="50"/>
      <c r="E131" s="46"/>
      <c r="F131" s="47"/>
      <c r="G131" s="48"/>
      <c r="H131" s="45"/>
      <c r="I131" s="31">
        <f t="shared" si="1"/>
        <v>0</v>
      </c>
      <c r="J131" s="64"/>
      <c r="K131" s="59"/>
      <c r="L131" s="37">
        <f t="shared" si="9"/>
        <v>0</v>
      </c>
      <c r="M131" s="37">
        <f t="shared" si="10"/>
        <v>0</v>
      </c>
      <c r="N131" s="38">
        <f t="shared" si="11"/>
        <v>0</v>
      </c>
      <c r="O131" s="39">
        <f t="shared" si="5"/>
        <v>0</v>
      </c>
    </row>
    <row r="132" spans="1:15" ht="15.75" customHeight="1" x14ac:dyDescent="0.3">
      <c r="A132" s="50"/>
      <c r="B132" s="50"/>
      <c r="C132" s="50"/>
      <c r="D132" s="50"/>
      <c r="E132" s="46"/>
      <c r="F132" s="47"/>
      <c r="G132" s="48"/>
      <c r="H132" s="45"/>
      <c r="I132" s="31">
        <f t="shared" si="1"/>
        <v>0</v>
      </c>
      <c r="J132" s="64"/>
      <c r="K132" s="59"/>
      <c r="L132" s="37">
        <f t="shared" si="9"/>
        <v>0</v>
      </c>
      <c r="M132" s="37">
        <f t="shared" si="10"/>
        <v>0</v>
      </c>
      <c r="N132" s="38">
        <f t="shared" si="11"/>
        <v>0</v>
      </c>
      <c r="O132" s="39">
        <f t="shared" si="5"/>
        <v>0</v>
      </c>
    </row>
    <row r="133" spans="1:15" ht="15.75" customHeight="1" x14ac:dyDescent="0.3">
      <c r="A133" s="50"/>
      <c r="B133" s="50"/>
      <c r="C133" s="50"/>
      <c r="D133" s="50"/>
      <c r="E133" s="56"/>
      <c r="F133" s="47"/>
      <c r="G133" s="48"/>
      <c r="H133" s="45"/>
      <c r="I133" s="31">
        <f t="shared" si="1"/>
        <v>0</v>
      </c>
      <c r="J133" s="64"/>
      <c r="K133" s="59"/>
      <c r="L133" s="37">
        <f t="shared" si="9"/>
        <v>0</v>
      </c>
      <c r="M133" s="37">
        <f t="shared" si="10"/>
        <v>0</v>
      </c>
      <c r="N133" s="38">
        <f t="shared" si="11"/>
        <v>0</v>
      </c>
      <c r="O133" s="39">
        <f t="shared" si="5"/>
        <v>0</v>
      </c>
    </row>
    <row r="134" spans="1:15" ht="15.75" customHeight="1" x14ac:dyDescent="0.3">
      <c r="A134" s="50"/>
      <c r="B134" s="50"/>
      <c r="C134" s="50"/>
      <c r="D134" s="50"/>
      <c r="E134" s="56"/>
      <c r="F134" s="47"/>
      <c r="G134" s="48"/>
      <c r="H134" s="45"/>
      <c r="I134" s="31">
        <f t="shared" si="1"/>
        <v>0</v>
      </c>
      <c r="J134" s="64"/>
      <c r="K134" s="59"/>
      <c r="L134" s="37">
        <f t="shared" si="9"/>
        <v>0</v>
      </c>
      <c r="M134" s="37">
        <f t="shared" si="10"/>
        <v>0</v>
      </c>
      <c r="N134" s="38">
        <f t="shared" si="11"/>
        <v>0</v>
      </c>
      <c r="O134" s="39">
        <f t="shared" si="5"/>
        <v>0</v>
      </c>
    </row>
    <row r="135" spans="1:15" ht="15.75" customHeight="1" x14ac:dyDescent="0.3">
      <c r="A135" s="50"/>
      <c r="B135" s="50"/>
      <c r="C135" s="50"/>
      <c r="D135" s="50"/>
      <c r="E135" s="26" t="s">
        <v>77</v>
      </c>
      <c r="F135" s="27"/>
      <c r="G135" s="27"/>
      <c r="H135" s="28"/>
      <c r="I135" s="31">
        <f t="shared" si="1"/>
        <v>0</v>
      </c>
      <c r="J135" s="64"/>
      <c r="K135" s="59"/>
      <c r="L135" s="37">
        <f t="shared" si="9"/>
        <v>0</v>
      </c>
      <c r="M135" s="37">
        <f t="shared" si="10"/>
        <v>0</v>
      </c>
      <c r="N135" s="38">
        <f t="shared" si="11"/>
        <v>0</v>
      </c>
      <c r="O135" s="39">
        <f t="shared" si="5"/>
        <v>0</v>
      </c>
    </row>
    <row r="136" spans="1:15" ht="15.75" customHeight="1" x14ac:dyDescent="0.3">
      <c r="A136" s="50"/>
      <c r="B136" s="50"/>
      <c r="C136" s="50"/>
      <c r="D136" s="50"/>
      <c r="E136" s="46"/>
      <c r="F136" s="47"/>
      <c r="G136" s="48"/>
      <c r="H136" s="45"/>
      <c r="I136" s="31">
        <f t="shared" si="1"/>
        <v>0</v>
      </c>
      <c r="J136" s="64"/>
      <c r="K136" s="59"/>
      <c r="L136" s="37">
        <f t="shared" si="9"/>
        <v>0</v>
      </c>
      <c r="M136" s="37">
        <f t="shared" si="10"/>
        <v>0</v>
      </c>
      <c r="N136" s="38">
        <f t="shared" si="11"/>
        <v>0</v>
      </c>
      <c r="O136" s="39">
        <f t="shared" si="5"/>
        <v>0</v>
      </c>
    </row>
    <row r="137" spans="1:15" ht="15.75" customHeight="1" x14ac:dyDescent="0.3">
      <c r="A137" s="50"/>
      <c r="B137" s="50"/>
      <c r="C137" s="50"/>
      <c r="D137" s="50"/>
      <c r="E137" s="46"/>
      <c r="F137" s="47"/>
      <c r="G137" s="48"/>
      <c r="H137" s="45"/>
      <c r="I137" s="31">
        <f t="shared" si="1"/>
        <v>0</v>
      </c>
      <c r="J137" s="64"/>
      <c r="K137" s="59"/>
      <c r="L137" s="37">
        <f t="shared" si="9"/>
        <v>0</v>
      </c>
      <c r="M137" s="37">
        <f t="shared" si="10"/>
        <v>0</v>
      </c>
      <c r="N137" s="38">
        <f t="shared" si="11"/>
        <v>0</v>
      </c>
      <c r="O137" s="39">
        <f t="shared" si="5"/>
        <v>0</v>
      </c>
    </row>
    <row r="138" spans="1:15" ht="15.75" customHeight="1" x14ac:dyDescent="0.3">
      <c r="A138" s="50"/>
      <c r="B138" s="50"/>
      <c r="C138" s="50"/>
      <c r="D138" s="50"/>
      <c r="E138" s="46"/>
      <c r="F138" s="47"/>
      <c r="G138" s="48"/>
      <c r="H138" s="45"/>
      <c r="I138" s="31">
        <f t="shared" si="1"/>
        <v>0</v>
      </c>
      <c r="J138" s="64"/>
      <c r="K138" s="59"/>
      <c r="L138" s="37">
        <f t="shared" si="9"/>
        <v>0</v>
      </c>
      <c r="M138" s="37">
        <f t="shared" si="10"/>
        <v>0</v>
      </c>
      <c r="N138" s="38">
        <f t="shared" si="11"/>
        <v>0</v>
      </c>
      <c r="O138" s="39">
        <f t="shared" si="5"/>
        <v>0</v>
      </c>
    </row>
    <row r="139" spans="1:15" ht="15.75" customHeight="1" x14ac:dyDescent="0.3">
      <c r="A139" s="50"/>
      <c r="B139" s="50"/>
      <c r="C139" s="50"/>
      <c r="D139" s="50"/>
      <c r="E139" s="56"/>
      <c r="F139" s="47"/>
      <c r="G139" s="48"/>
      <c r="H139" s="45"/>
      <c r="I139" s="31">
        <f t="shared" si="1"/>
        <v>0</v>
      </c>
      <c r="J139" s="64"/>
      <c r="K139" s="59"/>
      <c r="L139" s="37">
        <f t="shared" si="9"/>
        <v>0</v>
      </c>
      <c r="M139" s="37">
        <f t="shared" si="10"/>
        <v>0</v>
      </c>
      <c r="N139" s="38">
        <f t="shared" si="11"/>
        <v>0</v>
      </c>
      <c r="O139" s="39">
        <f t="shared" si="5"/>
        <v>0</v>
      </c>
    </row>
    <row r="140" spans="1:15" ht="15.75" customHeight="1" x14ac:dyDescent="0.3">
      <c r="A140" s="50"/>
      <c r="B140" s="50"/>
      <c r="C140" s="50"/>
      <c r="D140" s="50"/>
      <c r="E140" s="56"/>
      <c r="F140" s="47"/>
      <c r="G140" s="48"/>
      <c r="H140" s="45"/>
      <c r="I140" s="31">
        <f t="shared" si="1"/>
        <v>0</v>
      </c>
      <c r="J140" s="64"/>
      <c r="K140" s="59"/>
      <c r="L140" s="37">
        <f t="shared" si="9"/>
        <v>0</v>
      </c>
      <c r="M140" s="37">
        <f t="shared" si="10"/>
        <v>0</v>
      </c>
      <c r="N140" s="38">
        <f t="shared" si="11"/>
        <v>0</v>
      </c>
      <c r="O140" s="39">
        <f t="shared" si="5"/>
        <v>0</v>
      </c>
    </row>
    <row r="141" spans="1:15" ht="15.75" customHeight="1" x14ac:dyDescent="0.3">
      <c r="A141" s="50"/>
      <c r="B141" s="50"/>
      <c r="C141" s="50"/>
      <c r="D141" s="50"/>
      <c r="E141" s="56"/>
      <c r="F141" s="47"/>
      <c r="G141" s="48"/>
      <c r="H141" s="45"/>
      <c r="I141" s="31">
        <f t="shared" si="1"/>
        <v>0</v>
      </c>
      <c r="J141" s="64"/>
      <c r="K141" s="59"/>
      <c r="L141" s="37">
        <f t="shared" si="9"/>
        <v>0</v>
      </c>
      <c r="M141" s="37">
        <f t="shared" si="10"/>
        <v>0</v>
      </c>
      <c r="N141" s="38">
        <f t="shared" si="11"/>
        <v>0</v>
      </c>
      <c r="O141" s="39">
        <f t="shared" si="5"/>
        <v>0</v>
      </c>
    </row>
    <row r="142" spans="1:15" ht="15.75" customHeight="1" x14ac:dyDescent="0.3">
      <c r="A142" s="50"/>
      <c r="B142" s="50"/>
      <c r="C142" s="50"/>
      <c r="D142" s="50"/>
      <c r="E142" s="56"/>
      <c r="F142" s="47"/>
      <c r="G142" s="48"/>
      <c r="H142" s="45"/>
      <c r="I142" s="31">
        <f t="shared" si="1"/>
        <v>0</v>
      </c>
      <c r="J142" s="64"/>
      <c r="K142" s="59"/>
      <c r="L142" s="37">
        <f t="shared" si="9"/>
        <v>0</v>
      </c>
      <c r="M142" s="37">
        <f t="shared" si="10"/>
        <v>0</v>
      </c>
      <c r="N142" s="38">
        <f t="shared" si="11"/>
        <v>0</v>
      </c>
      <c r="O142" s="39">
        <f t="shared" si="5"/>
        <v>0</v>
      </c>
    </row>
    <row r="143" spans="1:15" ht="15.75" customHeight="1" x14ac:dyDescent="0.3">
      <c r="A143" s="50"/>
      <c r="B143" s="50"/>
      <c r="C143" s="50"/>
      <c r="D143" s="50"/>
      <c r="E143" s="56"/>
      <c r="F143" s="47"/>
      <c r="G143" s="48"/>
      <c r="H143" s="45"/>
      <c r="I143" s="31">
        <f t="shared" si="1"/>
        <v>0</v>
      </c>
      <c r="J143" s="64"/>
      <c r="K143" s="59"/>
      <c r="L143" s="37">
        <f t="shared" si="9"/>
        <v>0</v>
      </c>
      <c r="M143" s="37">
        <f t="shared" si="10"/>
        <v>0</v>
      </c>
      <c r="N143" s="38">
        <f t="shared" si="11"/>
        <v>0</v>
      </c>
      <c r="O143" s="39">
        <f t="shared" si="5"/>
        <v>0</v>
      </c>
    </row>
    <row r="144" spans="1:15" ht="15.75" customHeight="1" x14ac:dyDescent="0.3">
      <c r="A144" s="50"/>
      <c r="B144" s="50"/>
      <c r="C144" s="50"/>
      <c r="D144" s="50"/>
      <c r="E144" s="56"/>
      <c r="F144" s="47"/>
      <c r="G144" s="48"/>
      <c r="H144" s="45"/>
      <c r="I144" s="31">
        <f t="shared" si="1"/>
        <v>0</v>
      </c>
      <c r="J144" s="64"/>
      <c r="K144" s="59"/>
      <c r="L144" s="37">
        <f t="shared" si="9"/>
        <v>0</v>
      </c>
      <c r="M144" s="37">
        <f t="shared" si="10"/>
        <v>0</v>
      </c>
      <c r="N144" s="38">
        <f t="shared" si="11"/>
        <v>0</v>
      </c>
      <c r="O144" s="39">
        <f t="shared" si="5"/>
        <v>0</v>
      </c>
    </row>
    <row r="145" spans="1:15" ht="15.75" customHeight="1" x14ac:dyDescent="0.3">
      <c r="A145" s="50"/>
      <c r="B145" s="50"/>
      <c r="C145" s="50"/>
      <c r="D145" s="50"/>
      <c r="E145" s="56"/>
      <c r="F145" s="47"/>
      <c r="G145" s="48"/>
      <c r="H145" s="45"/>
      <c r="I145" s="31">
        <f t="shared" si="1"/>
        <v>0</v>
      </c>
      <c r="J145" s="64"/>
      <c r="K145" s="59"/>
      <c r="L145" s="37">
        <f t="shared" si="9"/>
        <v>0</v>
      </c>
      <c r="M145" s="37">
        <f t="shared" si="10"/>
        <v>0</v>
      </c>
      <c r="N145" s="38">
        <f t="shared" si="11"/>
        <v>0</v>
      </c>
      <c r="O145" s="39">
        <f t="shared" si="5"/>
        <v>0</v>
      </c>
    </row>
    <row r="146" spans="1:15" ht="15.75" customHeight="1" x14ac:dyDescent="0.3">
      <c r="A146" s="50"/>
      <c r="B146" s="50"/>
      <c r="C146" s="50"/>
      <c r="D146" s="50"/>
      <c r="E146" s="46"/>
      <c r="F146" s="47"/>
      <c r="G146" s="48"/>
      <c r="H146" s="45"/>
      <c r="I146" s="31">
        <f t="shared" si="1"/>
        <v>0</v>
      </c>
      <c r="J146" s="64"/>
      <c r="K146" s="59"/>
      <c r="L146" s="37">
        <f t="shared" si="9"/>
        <v>0</v>
      </c>
      <c r="M146" s="37">
        <f t="shared" si="10"/>
        <v>0</v>
      </c>
      <c r="N146" s="38">
        <f t="shared" si="11"/>
        <v>0</v>
      </c>
      <c r="O146" s="39">
        <f t="shared" si="5"/>
        <v>0</v>
      </c>
    </row>
    <row r="147" spans="1:15" ht="15.75" customHeight="1" x14ac:dyDescent="0.3">
      <c r="A147" s="50"/>
      <c r="B147" s="50"/>
      <c r="C147" s="50"/>
      <c r="D147" s="50"/>
      <c r="E147" s="46"/>
      <c r="F147" s="47"/>
      <c r="G147" s="48"/>
      <c r="H147" s="45"/>
      <c r="I147" s="31">
        <f t="shared" si="1"/>
        <v>0</v>
      </c>
      <c r="J147" s="64"/>
      <c r="K147" s="59"/>
      <c r="L147" s="37">
        <f t="shared" si="9"/>
        <v>0</v>
      </c>
      <c r="M147" s="37">
        <f t="shared" si="10"/>
        <v>0</v>
      </c>
      <c r="N147" s="38">
        <f t="shared" si="11"/>
        <v>0</v>
      </c>
      <c r="O147" s="39">
        <f t="shared" si="5"/>
        <v>0</v>
      </c>
    </row>
    <row r="148" spans="1:15" ht="15.75" customHeight="1" x14ac:dyDescent="0.3">
      <c r="A148" s="50"/>
      <c r="B148" s="50"/>
      <c r="C148" s="50"/>
      <c r="D148" s="50"/>
      <c r="E148" s="46"/>
      <c r="F148" s="47"/>
      <c r="G148" s="48"/>
      <c r="H148" s="45"/>
      <c r="I148" s="31">
        <f t="shared" si="1"/>
        <v>0</v>
      </c>
      <c r="J148" s="64"/>
      <c r="K148" s="59"/>
      <c r="L148" s="37">
        <f t="shared" si="9"/>
        <v>0</v>
      </c>
      <c r="M148" s="37">
        <f t="shared" si="10"/>
        <v>0</v>
      </c>
      <c r="N148" s="38">
        <f t="shared" si="11"/>
        <v>0</v>
      </c>
      <c r="O148" s="39">
        <f t="shared" si="5"/>
        <v>0</v>
      </c>
    </row>
    <row r="149" spans="1:15" ht="15.75" customHeight="1" x14ac:dyDescent="0.3">
      <c r="A149" s="50"/>
      <c r="B149" s="50"/>
      <c r="C149" s="50"/>
      <c r="D149" s="50"/>
      <c r="E149" s="56"/>
      <c r="F149" s="47"/>
      <c r="G149" s="48"/>
      <c r="H149" s="45"/>
      <c r="I149" s="31">
        <f t="shared" si="1"/>
        <v>0</v>
      </c>
      <c r="J149" s="64"/>
      <c r="K149" s="59"/>
      <c r="L149" s="37">
        <f t="shared" si="9"/>
        <v>0</v>
      </c>
      <c r="M149" s="37">
        <f t="shared" si="10"/>
        <v>0</v>
      </c>
      <c r="N149" s="38">
        <f t="shared" si="11"/>
        <v>0</v>
      </c>
      <c r="O149" s="39">
        <f t="shared" si="5"/>
        <v>0</v>
      </c>
    </row>
    <row r="150" spans="1:15" ht="15.75" customHeight="1" x14ac:dyDescent="0.3">
      <c r="A150" s="50"/>
      <c r="B150" s="50"/>
      <c r="C150" s="50"/>
      <c r="D150" s="50"/>
      <c r="E150" s="56"/>
      <c r="F150" s="47"/>
      <c r="G150" s="48"/>
      <c r="H150" s="45"/>
      <c r="I150" s="31">
        <f t="shared" si="1"/>
        <v>0</v>
      </c>
      <c r="J150" s="64"/>
      <c r="K150" s="59"/>
      <c r="L150" s="37">
        <f t="shared" si="9"/>
        <v>0</v>
      </c>
      <c r="M150" s="37">
        <f t="shared" si="10"/>
        <v>0</v>
      </c>
      <c r="N150" s="38">
        <f t="shared" si="11"/>
        <v>0</v>
      </c>
      <c r="O150" s="39">
        <f t="shared" si="5"/>
        <v>0</v>
      </c>
    </row>
    <row r="151" spans="1:15" ht="15.75" customHeight="1" x14ac:dyDescent="0.3">
      <c r="A151" s="50"/>
      <c r="B151" s="50"/>
      <c r="C151" s="50"/>
      <c r="D151" s="50"/>
      <c r="E151" s="46"/>
      <c r="F151" s="47"/>
      <c r="G151" s="48"/>
      <c r="H151" s="45"/>
      <c r="I151" s="31">
        <f t="shared" si="1"/>
        <v>0</v>
      </c>
      <c r="J151" s="64"/>
      <c r="K151" s="59"/>
      <c r="L151" s="37">
        <f t="shared" si="9"/>
        <v>0</v>
      </c>
      <c r="M151" s="37">
        <f t="shared" si="10"/>
        <v>0</v>
      </c>
      <c r="N151" s="38">
        <f t="shared" si="11"/>
        <v>0</v>
      </c>
      <c r="O151" s="39">
        <f t="shared" si="5"/>
        <v>0</v>
      </c>
    </row>
    <row r="152" spans="1:15" ht="15.75" customHeight="1" x14ac:dyDescent="0.3">
      <c r="A152" s="50"/>
      <c r="B152" s="50"/>
      <c r="C152" s="50"/>
      <c r="D152" s="50"/>
      <c r="E152" s="46"/>
      <c r="F152" s="47"/>
      <c r="G152" s="48"/>
      <c r="H152" s="45"/>
      <c r="I152" s="31">
        <f t="shared" si="1"/>
        <v>0</v>
      </c>
      <c r="J152" s="64"/>
      <c r="K152" s="59"/>
      <c r="L152" s="37">
        <f t="shared" si="9"/>
        <v>0</v>
      </c>
      <c r="M152" s="37">
        <f t="shared" si="10"/>
        <v>0</v>
      </c>
      <c r="N152" s="38">
        <f t="shared" si="11"/>
        <v>0</v>
      </c>
      <c r="O152" s="39">
        <f t="shared" si="5"/>
        <v>0</v>
      </c>
    </row>
    <row r="153" spans="1:15" ht="15.75" customHeight="1" x14ac:dyDescent="0.3">
      <c r="A153" s="50"/>
      <c r="B153" s="50"/>
      <c r="C153" s="50"/>
      <c r="D153" s="50"/>
      <c r="E153" s="46"/>
      <c r="F153" s="47"/>
      <c r="G153" s="48"/>
      <c r="H153" s="45"/>
      <c r="I153" s="31">
        <f t="shared" si="1"/>
        <v>0</v>
      </c>
      <c r="J153" s="64"/>
      <c r="K153" s="59"/>
      <c r="L153" s="37">
        <f t="shared" si="9"/>
        <v>0</v>
      </c>
      <c r="M153" s="37">
        <f t="shared" si="10"/>
        <v>0</v>
      </c>
      <c r="N153" s="38">
        <f t="shared" si="11"/>
        <v>0</v>
      </c>
      <c r="O153" s="39">
        <f t="shared" si="5"/>
        <v>0</v>
      </c>
    </row>
    <row r="154" spans="1:15" ht="15.75" customHeight="1" x14ac:dyDescent="0.3">
      <c r="A154" s="50"/>
      <c r="B154" s="50"/>
      <c r="C154" s="50"/>
      <c r="D154" s="50"/>
      <c r="E154" s="56"/>
      <c r="F154" s="47"/>
      <c r="G154" s="48"/>
      <c r="H154" s="45"/>
      <c r="I154" s="31">
        <f t="shared" si="1"/>
        <v>0</v>
      </c>
      <c r="J154" s="64"/>
      <c r="K154" s="59"/>
      <c r="L154" s="37">
        <f t="shared" si="9"/>
        <v>0</v>
      </c>
      <c r="M154" s="37">
        <f t="shared" si="10"/>
        <v>0</v>
      </c>
      <c r="N154" s="38">
        <f t="shared" si="11"/>
        <v>0</v>
      </c>
      <c r="O154" s="39">
        <f t="shared" si="5"/>
        <v>0</v>
      </c>
    </row>
    <row r="155" spans="1:15" ht="15.75" customHeight="1" x14ac:dyDescent="0.3">
      <c r="A155" s="50"/>
      <c r="B155" s="50"/>
      <c r="C155" s="50"/>
      <c r="D155" s="50"/>
      <c r="E155" s="56"/>
      <c r="F155" s="47"/>
      <c r="G155" s="48"/>
      <c r="H155" s="45"/>
      <c r="I155" s="31">
        <f t="shared" si="1"/>
        <v>0</v>
      </c>
      <c r="J155" s="64"/>
      <c r="K155" s="59"/>
      <c r="L155" s="37">
        <f t="shared" si="9"/>
        <v>0</v>
      </c>
      <c r="M155" s="37">
        <f t="shared" si="10"/>
        <v>0</v>
      </c>
      <c r="N155" s="38">
        <f t="shared" si="11"/>
        <v>0</v>
      </c>
      <c r="O155" s="39">
        <f t="shared" si="5"/>
        <v>0</v>
      </c>
    </row>
    <row r="156" spans="1:15" ht="15.75" customHeight="1" x14ac:dyDescent="0.3">
      <c r="A156" s="50"/>
      <c r="B156" s="50"/>
      <c r="C156" s="50"/>
      <c r="D156" s="50"/>
      <c r="E156" s="26" t="s">
        <v>79</v>
      </c>
      <c r="F156" s="27"/>
      <c r="G156" s="27"/>
      <c r="H156" s="28"/>
      <c r="I156" s="31">
        <f t="shared" si="1"/>
        <v>0</v>
      </c>
      <c r="J156" s="64"/>
      <c r="K156" s="59"/>
      <c r="L156" s="37">
        <f t="shared" si="9"/>
        <v>0</v>
      </c>
      <c r="M156" s="37">
        <f t="shared" si="10"/>
        <v>0</v>
      </c>
      <c r="N156" s="38">
        <f t="shared" si="11"/>
        <v>0</v>
      </c>
      <c r="O156" s="39">
        <f t="shared" si="5"/>
        <v>0</v>
      </c>
    </row>
    <row r="157" spans="1:15" ht="15.75" customHeight="1" x14ac:dyDescent="0.3">
      <c r="A157" s="50"/>
      <c r="B157" s="50"/>
      <c r="C157" s="50"/>
      <c r="D157" s="50"/>
      <c r="E157" s="46"/>
      <c r="F157" s="47"/>
      <c r="G157" s="48"/>
      <c r="H157" s="45"/>
      <c r="I157" s="31">
        <f t="shared" si="1"/>
        <v>0</v>
      </c>
      <c r="J157" s="64"/>
      <c r="K157" s="59"/>
      <c r="L157" s="37">
        <f t="shared" si="9"/>
        <v>0</v>
      </c>
      <c r="M157" s="37">
        <f t="shared" si="10"/>
        <v>0</v>
      </c>
      <c r="N157" s="38">
        <f t="shared" si="11"/>
        <v>0</v>
      </c>
      <c r="O157" s="39">
        <f t="shared" si="5"/>
        <v>0</v>
      </c>
    </row>
    <row r="158" spans="1:15" ht="15.75" customHeight="1" x14ac:dyDescent="0.3">
      <c r="A158" s="50"/>
      <c r="B158" s="50"/>
      <c r="C158" s="50"/>
      <c r="D158" s="50"/>
      <c r="E158" s="56"/>
      <c r="F158" s="47"/>
      <c r="G158" s="48"/>
      <c r="H158" s="45"/>
      <c r="I158" s="31">
        <f t="shared" si="1"/>
        <v>0</v>
      </c>
      <c r="J158" s="64"/>
      <c r="K158" s="59"/>
      <c r="L158" s="37">
        <f t="shared" si="9"/>
        <v>0</v>
      </c>
      <c r="M158" s="37">
        <f t="shared" si="10"/>
        <v>0</v>
      </c>
      <c r="N158" s="38">
        <f t="shared" si="11"/>
        <v>0</v>
      </c>
      <c r="O158" s="39">
        <f t="shared" si="5"/>
        <v>0</v>
      </c>
    </row>
    <row r="159" spans="1:15" ht="15.75" customHeight="1" x14ac:dyDescent="0.3">
      <c r="A159" s="50"/>
      <c r="B159" s="50"/>
      <c r="C159" s="50"/>
      <c r="D159" s="50"/>
      <c r="E159" s="46"/>
      <c r="F159" s="47"/>
      <c r="G159" s="48"/>
      <c r="H159" s="45"/>
      <c r="I159" s="31">
        <f t="shared" si="1"/>
        <v>0</v>
      </c>
      <c r="J159" s="64"/>
      <c r="K159" s="59"/>
      <c r="L159" s="37">
        <f t="shared" si="9"/>
        <v>0</v>
      </c>
      <c r="M159" s="37">
        <f t="shared" si="10"/>
        <v>0</v>
      </c>
      <c r="N159" s="38">
        <f t="shared" si="11"/>
        <v>0</v>
      </c>
      <c r="O159" s="39">
        <f t="shared" si="5"/>
        <v>0</v>
      </c>
    </row>
    <row r="160" spans="1:15" ht="15.75" customHeight="1" x14ac:dyDescent="0.3">
      <c r="A160" s="50"/>
      <c r="B160" s="50"/>
      <c r="C160" s="50"/>
      <c r="D160" s="50"/>
      <c r="E160" s="46"/>
      <c r="F160" s="47"/>
      <c r="G160" s="48"/>
      <c r="H160" s="45"/>
      <c r="I160" s="31">
        <f t="shared" si="1"/>
        <v>0</v>
      </c>
      <c r="J160" s="64"/>
      <c r="K160" s="59"/>
      <c r="L160" s="37">
        <f t="shared" si="9"/>
        <v>0</v>
      </c>
      <c r="M160" s="37">
        <f t="shared" si="10"/>
        <v>0</v>
      </c>
      <c r="N160" s="38">
        <f t="shared" si="11"/>
        <v>0</v>
      </c>
      <c r="O160" s="39">
        <f t="shared" si="5"/>
        <v>0</v>
      </c>
    </row>
    <row r="161" spans="1:15" ht="15.75" customHeight="1" x14ac:dyDescent="0.3">
      <c r="A161" s="50"/>
      <c r="B161" s="50"/>
      <c r="C161" s="50"/>
      <c r="D161" s="50"/>
      <c r="E161" s="46"/>
      <c r="F161" s="47"/>
      <c r="G161" s="48"/>
      <c r="H161" s="45"/>
      <c r="I161" s="31">
        <f t="shared" si="1"/>
        <v>0</v>
      </c>
      <c r="J161" s="64"/>
      <c r="K161" s="59"/>
      <c r="L161" s="37">
        <f t="shared" si="9"/>
        <v>0</v>
      </c>
      <c r="M161" s="37">
        <f t="shared" si="10"/>
        <v>0</v>
      </c>
      <c r="N161" s="38">
        <f t="shared" si="11"/>
        <v>0</v>
      </c>
      <c r="O161" s="39">
        <f t="shared" si="5"/>
        <v>0</v>
      </c>
    </row>
    <row r="162" spans="1:15" ht="15.75" customHeight="1" x14ac:dyDescent="0.3">
      <c r="A162" s="50"/>
      <c r="B162" s="50"/>
      <c r="C162" s="50"/>
      <c r="D162" s="50"/>
      <c r="E162" s="26" t="s">
        <v>80</v>
      </c>
      <c r="F162" s="67"/>
      <c r="G162" s="67"/>
      <c r="H162" s="28"/>
      <c r="I162" s="31">
        <f t="shared" si="1"/>
        <v>0</v>
      </c>
      <c r="J162" s="64"/>
      <c r="K162" s="59"/>
      <c r="L162" s="37">
        <f t="shared" si="9"/>
        <v>0</v>
      </c>
      <c r="M162" s="37">
        <f t="shared" si="10"/>
        <v>0</v>
      </c>
      <c r="N162" s="38">
        <f t="shared" si="11"/>
        <v>0</v>
      </c>
      <c r="O162" s="39">
        <f t="shared" si="5"/>
        <v>0</v>
      </c>
    </row>
    <row r="163" spans="1:15" ht="15.75" customHeight="1" x14ac:dyDescent="0.3">
      <c r="A163" s="50"/>
      <c r="B163" s="50"/>
      <c r="C163" s="50"/>
      <c r="D163" s="50"/>
      <c r="E163" s="46"/>
      <c r="F163" s="47"/>
      <c r="G163" s="48"/>
      <c r="H163" s="45"/>
      <c r="I163" s="31">
        <f t="shared" si="1"/>
        <v>0</v>
      </c>
      <c r="J163" s="64"/>
      <c r="K163" s="59"/>
      <c r="L163" s="37">
        <f t="shared" si="9"/>
        <v>0</v>
      </c>
      <c r="M163" s="37">
        <f t="shared" si="10"/>
        <v>0</v>
      </c>
      <c r="N163" s="38">
        <f t="shared" si="11"/>
        <v>0</v>
      </c>
      <c r="O163" s="39">
        <f t="shared" si="5"/>
        <v>0</v>
      </c>
    </row>
    <row r="164" spans="1:15" ht="15.75" customHeight="1" x14ac:dyDescent="0.3">
      <c r="A164" s="50"/>
      <c r="B164" s="50"/>
      <c r="C164" s="50"/>
      <c r="D164" s="50"/>
      <c r="E164" s="56"/>
      <c r="F164" s="47"/>
      <c r="G164" s="48"/>
      <c r="H164" s="45"/>
      <c r="I164" s="31">
        <f t="shared" si="1"/>
        <v>0</v>
      </c>
      <c r="J164" s="64"/>
      <c r="K164" s="59"/>
      <c r="L164" s="37">
        <f t="shared" si="9"/>
        <v>0</v>
      </c>
      <c r="M164" s="37">
        <f t="shared" si="10"/>
        <v>0</v>
      </c>
      <c r="N164" s="38">
        <f t="shared" si="11"/>
        <v>0</v>
      </c>
      <c r="O164" s="39">
        <f t="shared" si="5"/>
        <v>0</v>
      </c>
    </row>
    <row r="165" spans="1:15" ht="15.75" customHeight="1" x14ac:dyDescent="0.3">
      <c r="A165" s="50"/>
      <c r="B165" s="50"/>
      <c r="C165" s="50"/>
      <c r="D165" s="50"/>
      <c r="E165" s="46"/>
      <c r="F165" s="47"/>
      <c r="G165" s="48"/>
      <c r="H165" s="45"/>
      <c r="I165" s="31">
        <f t="shared" si="1"/>
        <v>0</v>
      </c>
      <c r="J165" s="64"/>
      <c r="K165" s="59"/>
      <c r="L165" s="37">
        <f t="shared" si="9"/>
        <v>0</v>
      </c>
      <c r="M165" s="37">
        <f t="shared" si="10"/>
        <v>0</v>
      </c>
      <c r="N165" s="38">
        <f t="shared" si="11"/>
        <v>0</v>
      </c>
      <c r="O165" s="39">
        <f t="shared" si="5"/>
        <v>0</v>
      </c>
    </row>
    <row r="166" spans="1:15" ht="15.75" customHeight="1" x14ac:dyDescent="0.3">
      <c r="A166" s="50"/>
      <c r="B166" s="50"/>
      <c r="C166" s="50"/>
      <c r="D166" s="50"/>
      <c r="E166" s="46"/>
      <c r="F166" s="48"/>
      <c r="G166" s="48"/>
      <c r="H166" s="59"/>
      <c r="I166" s="31">
        <f t="shared" si="1"/>
        <v>0</v>
      </c>
      <c r="J166" s="68"/>
      <c r="K166" s="40"/>
      <c r="L166" s="69">
        <f t="shared" si="9"/>
        <v>0</v>
      </c>
      <c r="M166" s="69">
        <f t="shared" si="10"/>
        <v>0</v>
      </c>
      <c r="N166" s="70">
        <f t="shared" si="11"/>
        <v>0</v>
      </c>
      <c r="O166" s="39">
        <f t="shared" si="5"/>
        <v>0</v>
      </c>
    </row>
    <row r="167" spans="1:15" ht="15.75" customHeight="1" x14ac:dyDescent="0.3">
      <c r="A167" s="50"/>
      <c r="B167" s="50"/>
      <c r="C167" s="50"/>
      <c r="D167" s="50"/>
      <c r="E167" s="46"/>
      <c r="F167" s="48"/>
      <c r="G167" s="48"/>
      <c r="H167" s="59"/>
      <c r="I167" s="31">
        <f t="shared" si="1"/>
        <v>0</v>
      </c>
      <c r="J167" s="68"/>
      <c r="K167" s="40"/>
      <c r="L167" s="69">
        <f t="shared" si="9"/>
        <v>0</v>
      </c>
      <c r="M167" s="69">
        <f t="shared" si="10"/>
        <v>0</v>
      </c>
      <c r="N167" s="70">
        <f t="shared" si="11"/>
        <v>0</v>
      </c>
      <c r="O167" s="39">
        <f t="shared" si="5"/>
        <v>0</v>
      </c>
    </row>
    <row r="168" spans="1:15" ht="15.75" customHeight="1" x14ac:dyDescent="0.3">
      <c r="A168" s="50"/>
      <c r="B168" s="50"/>
      <c r="C168" s="50"/>
      <c r="D168" s="50"/>
      <c r="E168" s="26" t="s">
        <v>81</v>
      </c>
      <c r="F168" s="67"/>
      <c r="G168" s="67"/>
      <c r="H168" s="28"/>
      <c r="I168" s="31">
        <f t="shared" si="1"/>
        <v>0</v>
      </c>
      <c r="J168" s="68"/>
      <c r="K168" s="40"/>
      <c r="L168" s="69">
        <f t="shared" si="9"/>
        <v>0</v>
      </c>
      <c r="M168" s="69">
        <f t="shared" si="10"/>
        <v>0</v>
      </c>
      <c r="N168" s="70">
        <f t="shared" si="11"/>
        <v>0</v>
      </c>
      <c r="O168" s="39">
        <f t="shared" si="5"/>
        <v>0</v>
      </c>
    </row>
    <row r="169" spans="1:15" ht="15.75" customHeight="1" x14ac:dyDescent="0.3">
      <c r="A169" s="50"/>
      <c r="B169" s="50"/>
      <c r="C169" s="50"/>
      <c r="D169" s="50"/>
      <c r="E169" s="46"/>
      <c r="F169" s="48"/>
      <c r="G169" s="48"/>
      <c r="H169" s="59"/>
      <c r="I169" s="31">
        <f t="shared" si="1"/>
        <v>0</v>
      </c>
      <c r="J169" s="68"/>
      <c r="K169" s="40"/>
      <c r="L169" s="69">
        <f t="shared" si="9"/>
        <v>0</v>
      </c>
      <c r="M169" s="69">
        <f t="shared" si="10"/>
        <v>0</v>
      </c>
      <c r="N169" s="70">
        <f t="shared" si="11"/>
        <v>0</v>
      </c>
      <c r="O169" s="39">
        <f t="shared" si="5"/>
        <v>0</v>
      </c>
    </row>
    <row r="170" spans="1:15" ht="15.75" customHeight="1" x14ac:dyDescent="0.3">
      <c r="A170" s="50"/>
      <c r="B170" s="50"/>
      <c r="C170" s="50"/>
      <c r="D170" s="50"/>
      <c r="E170" s="56"/>
      <c r="F170" s="71"/>
      <c r="G170" s="71"/>
      <c r="H170" s="59"/>
      <c r="I170" s="31">
        <f t="shared" si="1"/>
        <v>0</v>
      </c>
      <c r="J170" s="68"/>
      <c r="K170" s="40"/>
      <c r="L170" s="69">
        <f t="shared" si="9"/>
        <v>0</v>
      </c>
      <c r="M170" s="69">
        <f t="shared" si="10"/>
        <v>0</v>
      </c>
      <c r="N170" s="70">
        <f t="shared" si="11"/>
        <v>0</v>
      </c>
      <c r="O170" s="39">
        <f t="shared" si="5"/>
        <v>0</v>
      </c>
    </row>
    <row r="171" spans="1:15" ht="15.75" customHeight="1" x14ac:dyDescent="0.3">
      <c r="A171" s="50"/>
      <c r="B171" s="50"/>
      <c r="C171" s="50"/>
      <c r="D171" s="50"/>
      <c r="E171" s="46"/>
      <c r="F171" s="71"/>
      <c r="G171" s="71"/>
      <c r="H171" s="59"/>
      <c r="I171" s="31">
        <f t="shared" si="1"/>
        <v>0</v>
      </c>
      <c r="J171" s="68"/>
      <c r="K171" s="40"/>
      <c r="L171" s="69">
        <f t="shared" si="9"/>
        <v>0</v>
      </c>
      <c r="M171" s="69">
        <f t="shared" si="10"/>
        <v>0</v>
      </c>
      <c r="N171" s="70">
        <f t="shared" si="11"/>
        <v>0</v>
      </c>
      <c r="O171" s="39">
        <f t="shared" si="5"/>
        <v>0</v>
      </c>
    </row>
    <row r="172" spans="1:15" ht="15.75" customHeight="1" x14ac:dyDescent="0.3">
      <c r="A172" s="50"/>
      <c r="B172" s="50"/>
      <c r="C172" s="50"/>
      <c r="D172" s="50"/>
      <c r="E172" s="46"/>
      <c r="F172" s="71"/>
      <c r="G172" s="71"/>
      <c r="H172" s="59"/>
      <c r="I172" s="31">
        <f t="shared" si="1"/>
        <v>0</v>
      </c>
      <c r="J172" s="68"/>
      <c r="K172" s="40"/>
      <c r="L172" s="69">
        <f t="shared" si="9"/>
        <v>0</v>
      </c>
      <c r="M172" s="69">
        <f t="shared" si="10"/>
        <v>0</v>
      </c>
      <c r="N172" s="70">
        <f t="shared" si="11"/>
        <v>0</v>
      </c>
      <c r="O172" s="39">
        <f t="shared" si="5"/>
        <v>0</v>
      </c>
    </row>
    <row r="173" spans="1:15" ht="15.75" customHeight="1" x14ac:dyDescent="0.3">
      <c r="A173" s="50"/>
      <c r="B173" s="50"/>
      <c r="C173" s="50"/>
      <c r="D173" s="50"/>
      <c r="E173" s="46"/>
      <c r="F173" s="68"/>
      <c r="G173" s="68"/>
      <c r="H173" s="72"/>
      <c r="I173" s="31">
        <f t="shared" si="1"/>
        <v>0</v>
      </c>
      <c r="J173" s="68"/>
      <c r="K173" s="40"/>
      <c r="L173" s="69">
        <f t="shared" si="9"/>
        <v>0</v>
      </c>
      <c r="M173" s="69">
        <f t="shared" si="10"/>
        <v>0</v>
      </c>
      <c r="N173" s="70">
        <f t="shared" si="11"/>
        <v>0</v>
      </c>
      <c r="O173" s="39">
        <f t="shared" si="5"/>
        <v>0</v>
      </c>
    </row>
    <row r="174" spans="1:15" ht="15.75" customHeight="1" x14ac:dyDescent="0.3">
      <c r="A174" s="50"/>
      <c r="B174" s="50"/>
      <c r="C174" s="50"/>
      <c r="D174" s="50"/>
      <c r="E174" s="46"/>
      <c r="F174" s="68"/>
      <c r="G174" s="68"/>
      <c r="H174" s="72"/>
      <c r="I174" s="31">
        <f t="shared" si="1"/>
        <v>0</v>
      </c>
      <c r="J174" s="68"/>
      <c r="K174" s="40"/>
      <c r="L174" s="69">
        <f t="shared" si="9"/>
        <v>0</v>
      </c>
      <c r="M174" s="69">
        <f t="shared" si="10"/>
        <v>0</v>
      </c>
      <c r="N174" s="70">
        <f t="shared" si="11"/>
        <v>0</v>
      </c>
      <c r="O174" s="39">
        <f t="shared" si="5"/>
        <v>0</v>
      </c>
    </row>
    <row r="175" spans="1:15" ht="15.75" customHeight="1" x14ac:dyDescent="0.3">
      <c r="A175" s="50"/>
      <c r="B175" s="50"/>
      <c r="C175" s="50"/>
      <c r="D175" s="50"/>
      <c r="E175" s="56"/>
      <c r="F175" s="68"/>
      <c r="G175" s="68"/>
      <c r="H175" s="72"/>
      <c r="I175" s="31">
        <f t="shared" si="1"/>
        <v>0</v>
      </c>
      <c r="J175" s="68"/>
      <c r="K175" s="40"/>
      <c r="L175" s="69">
        <f t="shared" si="9"/>
        <v>0</v>
      </c>
      <c r="M175" s="69">
        <f t="shared" si="10"/>
        <v>0</v>
      </c>
      <c r="N175" s="70">
        <f t="shared" si="11"/>
        <v>0</v>
      </c>
      <c r="O175" s="39">
        <f t="shared" si="5"/>
        <v>0</v>
      </c>
    </row>
    <row r="176" spans="1:15" ht="15.75" customHeight="1" x14ac:dyDescent="0.3">
      <c r="A176" s="50"/>
      <c r="B176" s="50"/>
      <c r="C176" s="50"/>
      <c r="D176" s="50"/>
      <c r="E176" s="46"/>
      <c r="F176" s="68"/>
      <c r="G176" s="68"/>
      <c r="H176" s="72"/>
      <c r="I176" s="31">
        <f t="shared" si="1"/>
        <v>0</v>
      </c>
      <c r="J176" s="68"/>
      <c r="K176" s="40"/>
      <c r="L176" s="69">
        <f t="shared" si="9"/>
        <v>0</v>
      </c>
      <c r="M176" s="69">
        <f t="shared" si="10"/>
        <v>0</v>
      </c>
      <c r="N176" s="70">
        <f t="shared" si="11"/>
        <v>0</v>
      </c>
      <c r="O176" s="39">
        <f t="shared" si="5"/>
        <v>0</v>
      </c>
    </row>
    <row r="177" spans="1:15" ht="15.75" customHeight="1" x14ac:dyDescent="0.3">
      <c r="A177" s="50"/>
      <c r="B177" s="50"/>
      <c r="C177" s="50"/>
      <c r="D177" s="50"/>
      <c r="E177" s="46"/>
      <c r="F177" s="68"/>
      <c r="G177" s="68"/>
      <c r="H177" s="72"/>
      <c r="I177" s="31">
        <f t="shared" si="1"/>
        <v>0</v>
      </c>
      <c r="J177" s="68"/>
      <c r="K177" s="40"/>
      <c r="L177" s="69">
        <f t="shared" si="9"/>
        <v>0</v>
      </c>
      <c r="M177" s="69">
        <f t="shared" si="10"/>
        <v>0</v>
      </c>
      <c r="N177" s="70">
        <f t="shared" si="11"/>
        <v>0</v>
      </c>
      <c r="O177" s="39">
        <f t="shared" si="5"/>
        <v>0</v>
      </c>
    </row>
    <row r="178" spans="1:15" ht="15.75" customHeight="1" x14ac:dyDescent="0.3">
      <c r="A178" s="50"/>
      <c r="B178" s="50"/>
      <c r="C178" s="50"/>
      <c r="D178" s="50"/>
      <c r="E178" s="46"/>
      <c r="F178" s="68"/>
      <c r="G178" s="68"/>
      <c r="H178" s="72"/>
      <c r="I178" s="31">
        <f t="shared" si="1"/>
        <v>0</v>
      </c>
      <c r="J178" s="68"/>
      <c r="K178" s="40"/>
      <c r="L178" s="69">
        <f t="shared" si="9"/>
        <v>0</v>
      </c>
      <c r="M178" s="69">
        <f t="shared" si="10"/>
        <v>0</v>
      </c>
      <c r="N178" s="70">
        <f t="shared" si="11"/>
        <v>0</v>
      </c>
      <c r="O178" s="39">
        <f t="shared" si="5"/>
        <v>0</v>
      </c>
    </row>
    <row r="179" spans="1:15" ht="15.75" customHeight="1" x14ac:dyDescent="0.3">
      <c r="A179" s="50"/>
      <c r="B179" s="50"/>
      <c r="C179" s="50"/>
      <c r="D179" s="50"/>
      <c r="E179" s="46"/>
      <c r="F179" s="68"/>
      <c r="G179" s="68"/>
      <c r="H179" s="72"/>
      <c r="I179" s="31">
        <f t="shared" si="1"/>
        <v>0</v>
      </c>
      <c r="J179" s="68"/>
      <c r="K179" s="40"/>
      <c r="L179" s="69">
        <f t="shared" si="9"/>
        <v>0</v>
      </c>
      <c r="M179" s="69">
        <f t="shared" si="10"/>
        <v>0</v>
      </c>
      <c r="N179" s="70">
        <f t="shared" si="11"/>
        <v>0</v>
      </c>
      <c r="O179" s="39">
        <f t="shared" si="5"/>
        <v>0</v>
      </c>
    </row>
    <row r="180" spans="1:15" ht="15.75" customHeight="1" x14ac:dyDescent="0.3">
      <c r="A180" s="50"/>
      <c r="B180" s="50"/>
      <c r="C180" s="50"/>
      <c r="D180" s="50"/>
      <c r="E180" s="56"/>
      <c r="F180" s="68"/>
      <c r="G180" s="68"/>
      <c r="H180" s="72"/>
      <c r="I180" s="31">
        <f t="shared" si="1"/>
        <v>0</v>
      </c>
      <c r="J180" s="68"/>
      <c r="K180" s="40"/>
      <c r="L180" s="69">
        <f t="shared" si="9"/>
        <v>0</v>
      </c>
      <c r="M180" s="69">
        <f t="shared" si="10"/>
        <v>0</v>
      </c>
      <c r="N180" s="70">
        <f t="shared" si="11"/>
        <v>0</v>
      </c>
      <c r="O180" s="39">
        <f t="shared" si="5"/>
        <v>0</v>
      </c>
    </row>
    <row r="181" spans="1:15" ht="15.75" customHeight="1" x14ac:dyDescent="0.3">
      <c r="A181" s="50"/>
      <c r="B181" s="50"/>
      <c r="C181" s="50"/>
      <c r="D181" s="50"/>
      <c r="E181" s="46"/>
      <c r="F181" s="68"/>
      <c r="G181" s="68"/>
      <c r="H181" s="72"/>
      <c r="I181" s="31">
        <f t="shared" si="1"/>
        <v>0</v>
      </c>
      <c r="J181" s="68"/>
      <c r="K181" s="40"/>
      <c r="L181" s="69">
        <f t="shared" si="9"/>
        <v>0</v>
      </c>
      <c r="M181" s="69">
        <f t="shared" si="10"/>
        <v>0</v>
      </c>
      <c r="N181" s="70">
        <f t="shared" si="11"/>
        <v>0</v>
      </c>
      <c r="O181" s="39">
        <f t="shared" si="5"/>
        <v>0</v>
      </c>
    </row>
    <row r="182" spans="1:15" ht="15.75" customHeight="1" x14ac:dyDescent="0.3">
      <c r="A182" s="50"/>
      <c r="B182" s="50"/>
      <c r="C182" s="50"/>
      <c r="D182" s="50"/>
      <c r="E182" s="46"/>
      <c r="F182" s="68"/>
      <c r="G182" s="68"/>
      <c r="H182" s="72"/>
      <c r="I182" s="31">
        <f t="shared" si="1"/>
        <v>0</v>
      </c>
      <c r="J182" s="68"/>
      <c r="K182" s="40"/>
      <c r="L182" s="69">
        <f t="shared" si="9"/>
        <v>0</v>
      </c>
      <c r="M182" s="69">
        <f t="shared" si="10"/>
        <v>0</v>
      </c>
      <c r="N182" s="70">
        <f t="shared" si="11"/>
        <v>0</v>
      </c>
      <c r="O182" s="39">
        <f t="shared" si="5"/>
        <v>0</v>
      </c>
    </row>
    <row r="183" spans="1:15" ht="15.75" customHeight="1" x14ac:dyDescent="0.3">
      <c r="A183" s="50"/>
      <c r="B183" s="50"/>
      <c r="C183" s="50"/>
      <c r="D183" s="50"/>
      <c r="E183" s="46"/>
      <c r="F183" s="68"/>
      <c r="G183" s="68"/>
      <c r="H183" s="72"/>
      <c r="I183" s="31">
        <f t="shared" si="1"/>
        <v>0</v>
      </c>
      <c r="J183" s="68"/>
      <c r="K183" s="40"/>
      <c r="L183" s="69">
        <f t="shared" si="9"/>
        <v>0</v>
      </c>
      <c r="M183" s="69">
        <f t="shared" si="10"/>
        <v>0</v>
      </c>
      <c r="N183" s="70">
        <f t="shared" si="11"/>
        <v>0</v>
      </c>
      <c r="O183" s="39">
        <f t="shared" si="5"/>
        <v>0</v>
      </c>
    </row>
    <row r="184" spans="1:15" ht="15.75" customHeight="1" x14ac:dyDescent="0.3">
      <c r="A184" s="50"/>
      <c r="B184" s="50"/>
      <c r="C184" s="50"/>
      <c r="D184" s="50"/>
      <c r="E184" s="46"/>
      <c r="F184" s="68"/>
      <c r="G184" s="68"/>
      <c r="H184" s="72"/>
      <c r="I184" s="31">
        <f t="shared" si="1"/>
        <v>0</v>
      </c>
      <c r="J184" s="68"/>
      <c r="K184" s="40"/>
      <c r="L184" s="69">
        <f t="shared" si="9"/>
        <v>0</v>
      </c>
      <c r="M184" s="69">
        <f t="shared" si="10"/>
        <v>0</v>
      </c>
      <c r="N184" s="70">
        <f t="shared" si="11"/>
        <v>0</v>
      </c>
      <c r="O184" s="39">
        <f t="shared" si="5"/>
        <v>0</v>
      </c>
    </row>
    <row r="185" spans="1:15" ht="15.75" customHeight="1" x14ac:dyDescent="0.3">
      <c r="A185" s="50"/>
      <c r="B185" s="50"/>
      <c r="C185" s="50"/>
      <c r="D185" s="50"/>
      <c r="E185" s="56"/>
      <c r="F185" s="68"/>
      <c r="G185" s="68"/>
      <c r="H185" s="72"/>
      <c r="I185" s="31">
        <f t="shared" si="1"/>
        <v>0</v>
      </c>
      <c r="J185" s="68"/>
      <c r="K185" s="40"/>
      <c r="L185" s="69">
        <f t="shared" si="9"/>
        <v>0</v>
      </c>
      <c r="M185" s="69">
        <f t="shared" si="10"/>
        <v>0</v>
      </c>
      <c r="N185" s="70">
        <f t="shared" si="11"/>
        <v>0</v>
      </c>
      <c r="O185" s="39">
        <f t="shared" si="5"/>
        <v>0</v>
      </c>
    </row>
    <row r="186" spans="1:15" ht="15.75" customHeight="1" x14ac:dyDescent="0.3">
      <c r="A186" s="50"/>
      <c r="B186" s="50"/>
      <c r="C186" s="50"/>
      <c r="D186" s="50"/>
      <c r="E186" s="46"/>
      <c r="F186" s="68"/>
      <c r="G186" s="68"/>
      <c r="H186" s="72"/>
      <c r="I186" s="31">
        <f t="shared" si="1"/>
        <v>0</v>
      </c>
      <c r="J186" s="68"/>
      <c r="K186" s="40"/>
      <c r="L186" s="69">
        <f t="shared" si="9"/>
        <v>0</v>
      </c>
      <c r="M186" s="69">
        <f t="shared" si="10"/>
        <v>0</v>
      </c>
      <c r="N186" s="70">
        <f t="shared" si="11"/>
        <v>0</v>
      </c>
      <c r="O186" s="39">
        <f t="shared" si="5"/>
        <v>0</v>
      </c>
    </row>
    <row r="187" spans="1:15" ht="15.75" customHeight="1" x14ac:dyDescent="0.3">
      <c r="A187" s="50"/>
      <c r="B187" s="50"/>
      <c r="C187" s="50"/>
      <c r="D187" s="50"/>
      <c r="E187" s="46"/>
      <c r="F187" s="68"/>
      <c r="G187" s="68"/>
      <c r="H187" s="72"/>
      <c r="I187" s="31">
        <f t="shared" si="1"/>
        <v>0</v>
      </c>
      <c r="J187" s="68"/>
      <c r="K187" s="40"/>
      <c r="L187" s="69">
        <f t="shared" si="9"/>
        <v>0</v>
      </c>
      <c r="M187" s="69">
        <f t="shared" si="10"/>
        <v>0</v>
      </c>
      <c r="N187" s="70">
        <f t="shared" si="11"/>
        <v>0</v>
      </c>
      <c r="O187" s="39">
        <f t="shared" si="5"/>
        <v>0</v>
      </c>
    </row>
    <row r="188" spans="1:15" ht="15.75" customHeight="1" x14ac:dyDescent="0.3">
      <c r="A188" s="50"/>
      <c r="B188" s="50"/>
      <c r="C188" s="50"/>
      <c r="D188" s="50"/>
      <c r="E188" s="46"/>
      <c r="F188" s="47"/>
      <c r="G188" s="48"/>
      <c r="H188" s="45"/>
      <c r="I188" s="31">
        <f t="shared" si="1"/>
        <v>0</v>
      </c>
      <c r="J188" s="68"/>
      <c r="K188" s="40"/>
      <c r="L188" s="69">
        <f t="shared" si="9"/>
        <v>0</v>
      </c>
      <c r="M188" s="69">
        <f t="shared" si="10"/>
        <v>0</v>
      </c>
      <c r="N188" s="70">
        <f t="shared" si="11"/>
        <v>0</v>
      </c>
      <c r="O188" s="39">
        <f t="shared" si="5"/>
        <v>0</v>
      </c>
    </row>
    <row r="189" spans="1:15" ht="15.75" customHeight="1" x14ac:dyDescent="0.3">
      <c r="A189" s="50"/>
      <c r="B189" s="50"/>
      <c r="C189" s="50"/>
      <c r="D189" s="50"/>
      <c r="E189" s="46"/>
      <c r="F189" s="47"/>
      <c r="G189" s="48"/>
      <c r="H189" s="45"/>
      <c r="I189" s="31">
        <f t="shared" si="1"/>
        <v>0</v>
      </c>
      <c r="J189" s="68"/>
      <c r="K189" s="40"/>
      <c r="L189" s="69">
        <f t="shared" si="9"/>
        <v>0</v>
      </c>
      <c r="M189" s="69">
        <f t="shared" si="10"/>
        <v>0</v>
      </c>
      <c r="N189" s="70">
        <f t="shared" si="11"/>
        <v>0</v>
      </c>
      <c r="O189" s="39">
        <f t="shared" si="5"/>
        <v>0</v>
      </c>
    </row>
    <row r="190" spans="1:15" ht="15.75" customHeight="1" x14ac:dyDescent="0.3">
      <c r="A190" s="50"/>
      <c r="B190" s="50"/>
      <c r="C190" s="50"/>
      <c r="D190" s="50"/>
      <c r="E190" s="56"/>
      <c r="F190" s="47"/>
      <c r="G190" s="48"/>
      <c r="H190" s="45"/>
      <c r="I190" s="31">
        <f t="shared" si="1"/>
        <v>0</v>
      </c>
      <c r="J190" s="68"/>
      <c r="K190" s="40"/>
      <c r="L190" s="69">
        <f t="shared" si="9"/>
        <v>0</v>
      </c>
      <c r="M190" s="69">
        <f t="shared" si="10"/>
        <v>0</v>
      </c>
      <c r="N190" s="70">
        <f t="shared" si="11"/>
        <v>0</v>
      </c>
      <c r="O190" s="39">
        <f t="shared" si="5"/>
        <v>0</v>
      </c>
    </row>
    <row r="191" spans="1:15" ht="15.75" customHeight="1" x14ac:dyDescent="0.3">
      <c r="A191" s="50"/>
      <c r="B191" s="50"/>
      <c r="C191" s="50"/>
      <c r="D191" s="50"/>
      <c r="E191" s="46"/>
      <c r="F191" s="47"/>
      <c r="G191" s="48"/>
      <c r="H191" s="45"/>
      <c r="I191" s="31">
        <f t="shared" si="1"/>
        <v>0</v>
      </c>
      <c r="J191" s="68"/>
      <c r="K191" s="40"/>
      <c r="L191" s="69">
        <f t="shared" si="9"/>
        <v>0</v>
      </c>
      <c r="M191" s="69">
        <f t="shared" si="10"/>
        <v>0</v>
      </c>
      <c r="N191" s="70">
        <f t="shared" si="11"/>
        <v>0</v>
      </c>
      <c r="O191" s="39">
        <f t="shared" si="5"/>
        <v>0</v>
      </c>
    </row>
    <row r="192" spans="1:15" ht="15.75" customHeight="1" x14ac:dyDescent="0.3">
      <c r="A192" s="50"/>
      <c r="B192" s="50"/>
      <c r="C192" s="50"/>
      <c r="D192" s="50"/>
      <c r="E192" s="46"/>
      <c r="F192" s="47"/>
      <c r="G192" s="48"/>
      <c r="H192" s="45"/>
      <c r="I192" s="31">
        <f t="shared" si="1"/>
        <v>0</v>
      </c>
      <c r="J192" s="68"/>
      <c r="K192" s="40"/>
      <c r="L192" s="69">
        <f t="shared" si="9"/>
        <v>0</v>
      </c>
      <c r="M192" s="69">
        <f t="shared" si="10"/>
        <v>0</v>
      </c>
      <c r="N192" s="70">
        <f t="shared" si="11"/>
        <v>0</v>
      </c>
      <c r="O192" s="39">
        <f t="shared" si="5"/>
        <v>0</v>
      </c>
    </row>
    <row r="193" spans="1:15" ht="15.75" customHeight="1" x14ac:dyDescent="0.3">
      <c r="A193" s="50"/>
      <c r="B193" s="50"/>
      <c r="C193" s="50"/>
      <c r="D193" s="50"/>
      <c r="E193" s="46"/>
      <c r="F193" s="47"/>
      <c r="G193" s="48"/>
      <c r="H193" s="45"/>
      <c r="I193" s="31">
        <f t="shared" si="1"/>
        <v>0</v>
      </c>
      <c r="J193" s="68"/>
      <c r="K193" s="40"/>
      <c r="L193" s="69">
        <f t="shared" si="9"/>
        <v>0</v>
      </c>
      <c r="M193" s="69">
        <f t="shared" si="10"/>
        <v>0</v>
      </c>
      <c r="N193" s="70">
        <f t="shared" si="11"/>
        <v>0</v>
      </c>
      <c r="O193" s="39">
        <f t="shared" si="5"/>
        <v>0</v>
      </c>
    </row>
    <row r="194" spans="1:15" ht="15.75" customHeight="1" x14ac:dyDescent="0.3">
      <c r="A194" s="50"/>
      <c r="B194" s="50"/>
      <c r="C194" s="50"/>
      <c r="D194" s="50"/>
      <c r="E194" s="46"/>
      <c r="F194" s="47"/>
      <c r="G194" s="48"/>
      <c r="H194" s="45"/>
      <c r="I194" s="31">
        <f t="shared" si="1"/>
        <v>0</v>
      </c>
      <c r="J194" s="68"/>
      <c r="K194" s="40"/>
      <c r="L194" s="69">
        <f t="shared" si="9"/>
        <v>0</v>
      </c>
      <c r="M194" s="69">
        <f t="shared" si="10"/>
        <v>0</v>
      </c>
      <c r="N194" s="70">
        <f t="shared" si="11"/>
        <v>0</v>
      </c>
      <c r="O194" s="39">
        <f t="shared" si="5"/>
        <v>0</v>
      </c>
    </row>
    <row r="195" spans="1:15" ht="15.75" customHeight="1" x14ac:dyDescent="0.3">
      <c r="A195" s="50"/>
      <c r="B195" s="50"/>
      <c r="C195" s="50"/>
      <c r="D195" s="50"/>
      <c r="E195" s="56"/>
      <c r="F195" s="47"/>
      <c r="G195" s="48"/>
      <c r="H195" s="45"/>
      <c r="I195" s="31">
        <f t="shared" si="1"/>
        <v>0</v>
      </c>
      <c r="J195" s="68"/>
      <c r="K195" s="40"/>
      <c r="L195" s="69">
        <f t="shared" si="9"/>
        <v>0</v>
      </c>
      <c r="M195" s="69">
        <f t="shared" si="10"/>
        <v>0</v>
      </c>
      <c r="N195" s="70">
        <f t="shared" si="11"/>
        <v>0</v>
      </c>
      <c r="O195" s="39">
        <f t="shared" si="5"/>
        <v>0</v>
      </c>
    </row>
    <row r="196" spans="1:15" ht="15.75" customHeight="1" x14ac:dyDescent="0.3">
      <c r="A196" s="50"/>
      <c r="B196" s="50"/>
      <c r="C196" s="50"/>
      <c r="D196" s="50"/>
      <c r="E196" s="46"/>
      <c r="F196" s="47"/>
      <c r="G196" s="48"/>
      <c r="H196" s="45"/>
      <c r="I196" s="31">
        <f t="shared" si="1"/>
        <v>0</v>
      </c>
      <c r="J196" s="68"/>
      <c r="K196" s="40"/>
      <c r="L196" s="69">
        <f t="shared" si="9"/>
        <v>0</v>
      </c>
      <c r="M196" s="69">
        <f t="shared" si="10"/>
        <v>0</v>
      </c>
      <c r="N196" s="70">
        <f t="shared" si="11"/>
        <v>0</v>
      </c>
      <c r="O196" s="39">
        <f t="shared" si="5"/>
        <v>0</v>
      </c>
    </row>
    <row r="197" spans="1:15" ht="15.75" customHeight="1" x14ac:dyDescent="0.3">
      <c r="A197" s="50"/>
      <c r="B197" s="50"/>
      <c r="C197" s="50"/>
      <c r="D197" s="50"/>
      <c r="E197" s="46"/>
      <c r="F197" s="47"/>
      <c r="G197" s="48"/>
      <c r="H197" s="45"/>
      <c r="I197" s="31">
        <f t="shared" si="1"/>
        <v>0</v>
      </c>
      <c r="J197" s="68"/>
      <c r="K197" s="40"/>
      <c r="L197" s="69">
        <f t="shared" si="9"/>
        <v>0</v>
      </c>
      <c r="M197" s="69">
        <f t="shared" si="10"/>
        <v>0</v>
      </c>
      <c r="N197" s="70">
        <f t="shared" si="11"/>
        <v>0</v>
      </c>
      <c r="O197" s="39">
        <f t="shared" si="5"/>
        <v>0</v>
      </c>
    </row>
    <row r="198" spans="1:15" ht="15.75" customHeight="1" x14ac:dyDescent="0.3">
      <c r="A198" s="50"/>
      <c r="B198" s="50"/>
      <c r="C198" s="50"/>
      <c r="D198" s="50"/>
      <c r="E198" s="46"/>
      <c r="F198" s="68"/>
      <c r="G198" s="68"/>
      <c r="H198" s="72"/>
      <c r="I198" s="31">
        <f t="shared" si="1"/>
        <v>0</v>
      </c>
      <c r="J198" s="68"/>
      <c r="K198" s="40"/>
      <c r="L198" s="69">
        <f t="shared" si="9"/>
        <v>0</v>
      </c>
      <c r="M198" s="69">
        <f t="shared" si="10"/>
        <v>0</v>
      </c>
      <c r="N198" s="70">
        <f t="shared" si="11"/>
        <v>0</v>
      </c>
      <c r="O198" s="39">
        <f t="shared" si="5"/>
        <v>0</v>
      </c>
    </row>
    <row r="199" spans="1:15" ht="15.75" customHeight="1" x14ac:dyDescent="0.3">
      <c r="A199" s="50"/>
      <c r="B199" s="50"/>
      <c r="C199" s="50"/>
      <c r="D199" s="50"/>
      <c r="E199" s="46"/>
      <c r="F199" s="68"/>
      <c r="G199" s="68"/>
      <c r="H199" s="72"/>
      <c r="I199" s="31">
        <f t="shared" si="1"/>
        <v>0</v>
      </c>
      <c r="J199" s="68"/>
      <c r="K199" s="40"/>
      <c r="L199" s="69">
        <f t="shared" si="9"/>
        <v>0</v>
      </c>
      <c r="M199" s="69">
        <f t="shared" si="10"/>
        <v>0</v>
      </c>
      <c r="N199" s="70">
        <f t="shared" si="11"/>
        <v>0</v>
      </c>
      <c r="O199" s="39">
        <f t="shared" si="5"/>
        <v>0</v>
      </c>
    </row>
    <row r="200" spans="1:15" ht="15.75" customHeight="1" x14ac:dyDescent="0.3">
      <c r="A200" s="50"/>
      <c r="B200" s="50"/>
      <c r="C200" s="50"/>
      <c r="D200" s="50"/>
      <c r="E200" s="56"/>
      <c r="F200" s="68"/>
      <c r="G200" s="68"/>
      <c r="H200" s="72"/>
      <c r="I200" s="31">
        <f t="shared" si="1"/>
        <v>0</v>
      </c>
      <c r="J200" s="68"/>
      <c r="K200" s="40"/>
      <c r="L200" s="69">
        <f t="shared" si="9"/>
        <v>0</v>
      </c>
      <c r="M200" s="69">
        <f t="shared" si="10"/>
        <v>0</v>
      </c>
      <c r="N200" s="70">
        <f t="shared" si="11"/>
        <v>0</v>
      </c>
      <c r="O200" s="39">
        <f t="shared" si="5"/>
        <v>0</v>
      </c>
    </row>
    <row r="201" spans="1:15" ht="15.75" customHeight="1" x14ac:dyDescent="0.3"/>
    <row r="202" spans="1:15" ht="15.75" customHeight="1" x14ac:dyDescent="0.3"/>
    <row r="203" spans="1:15" ht="15.75" customHeight="1" x14ac:dyDescent="0.3"/>
    <row r="204" spans="1:15" ht="15.75" customHeight="1" x14ac:dyDescent="0.3"/>
    <row r="205" spans="1:15" ht="15.75" customHeight="1" x14ac:dyDescent="0.3"/>
    <row r="206" spans="1:15" ht="15.75" customHeight="1" x14ac:dyDescent="0.3"/>
    <row r="207" spans="1:15" ht="15.75" customHeight="1" x14ac:dyDescent="0.3"/>
    <row r="208" spans="1:15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mergeCells count="13">
    <mergeCell ref="J6:N6"/>
    <mergeCell ref="B1:K1"/>
    <mergeCell ref="L1:O1"/>
    <mergeCell ref="B2:C2"/>
    <mergeCell ref="D2:K2"/>
    <mergeCell ref="L2:M2"/>
    <mergeCell ref="N2:O2"/>
    <mergeCell ref="C3:D3"/>
    <mergeCell ref="E3:G3"/>
    <mergeCell ref="I3:J3"/>
    <mergeCell ref="A4:C4"/>
    <mergeCell ref="E4:H4"/>
    <mergeCell ref="J4:N4"/>
  </mergeCells>
  <conditionalFormatting sqref="A6:A200 C6:C200 D19:D200 B24:B200">
    <cfRule type="containsBlanks" dxfId="4" priority="1">
      <formula>LEN(TRIM(A6))=0</formula>
    </cfRule>
  </conditionalFormatting>
  <conditionalFormatting sqref="D6:D23">
    <cfRule type="cellIs" dxfId="3" priority="5" operator="equal">
      <formula>0</formula>
    </cfRule>
  </conditionalFormatting>
  <conditionalFormatting sqref="I6:I200">
    <cfRule type="cellIs" dxfId="2" priority="4" operator="equal">
      <formula>0</formula>
    </cfRule>
  </conditionalFormatting>
  <conditionalFormatting sqref="L8:N200">
    <cfRule type="cellIs" dxfId="1" priority="3" operator="equal">
      <formula>0</formula>
    </cfRule>
  </conditionalFormatting>
  <conditionalFormatting sqref="O7:O200">
    <cfRule type="cellIs" dxfId="0" priority="2" operator="equal">
      <formula>0</formula>
    </cfRule>
  </conditionalFormatting>
  <dataValidations count="4">
    <dataValidation type="list" allowBlank="1" showInputMessage="1" prompt="คลิกและป้อนค่าจาก รายการจากรายการข้อความ" sqref="A3" xr:uid="{00000000-0002-0000-2900-000000000000}">
      <formula1>"ประเภทผ่าตัด,Minor,Major,Complex,Advance Surgery"</formula1>
    </dataValidation>
    <dataValidation type="decimal" operator="greaterThanOrEqual" allowBlank="1" showDropDown="1" showInputMessage="1" showErrorMessage="1" prompt="ป้อนตัวเลข มากกว่าหรือเท่ากับ 0" sqref="F6:F200 H6:H200 K7:K200" xr:uid="{00000000-0002-0000-2900-000001000000}">
      <formula1>0</formula1>
    </dataValidation>
    <dataValidation type="decimal" allowBlank="1" showDropDown="1" showInputMessage="1" showErrorMessage="1" prompt="ป้อนตัวเลข ระหว่าง 0 และ 5" sqref="B6:B23" xr:uid="{00000000-0002-0000-2900-000003000000}">
      <formula1>0</formula1>
      <formula2>5</formula2>
    </dataValidation>
    <dataValidation type="list" allowBlank="1" showInputMessage="1" showErrorMessage="1" prompt="เลือก ICD-9-CM" sqref="A1" xr:uid="{00000000-0002-0000-2900-000002000000}">
      <formula1>#REF!</formula1>
    </dataValidation>
  </dataValidations>
  <hyperlinks>
    <hyperlink ref="A30" r:id="rId1" xr:uid="{00000000-0004-0000-2900-000000000000}"/>
    <hyperlink ref="A33" r:id="rId2" xr:uid="{00000000-0004-0000-2900-000001000000}"/>
    <hyperlink ref="A36" r:id="rId3" xr:uid="{00000000-0004-0000-2900-000002000000}"/>
  </hyperlink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402"/>
  <sheetViews>
    <sheetView zoomScale="70" zoomScaleNormal="70" zoomScaleSheetLayoutView="80" workbookViewId="0">
      <selection activeCell="J48" sqref="J47:K48"/>
    </sheetView>
  </sheetViews>
  <sheetFormatPr defaultColWidth="10.09765625" defaultRowHeight="15" x14ac:dyDescent="0.2"/>
  <cols>
    <col min="1" max="1" width="30.296875" style="86" bestFit="1" customWidth="1"/>
    <col min="2" max="2" width="15.5" style="86" bestFit="1" customWidth="1"/>
    <col min="3" max="3" width="9.796875" style="86" customWidth="1"/>
    <col min="4" max="4" width="21.59765625" style="86" customWidth="1"/>
    <col min="5" max="5" width="52.59765625" style="86" bestFit="1" customWidth="1"/>
    <col min="6" max="6" width="10.8984375" style="157" bestFit="1" customWidth="1"/>
    <col min="7" max="7" width="5.09765625" style="155" bestFit="1" customWidth="1"/>
    <col min="8" max="8" width="9.09765625" style="155" bestFit="1" customWidth="1"/>
    <col min="9" max="9" width="12.09765625" style="86" bestFit="1" customWidth="1"/>
    <col min="10" max="10" width="30.796875" style="86" customWidth="1"/>
    <col min="11" max="11" width="15.796875" style="86" bestFit="1" customWidth="1"/>
    <col min="12" max="12" width="14.796875" style="86" bestFit="1" customWidth="1"/>
    <col min="13" max="13" width="19.19921875" style="86" bestFit="1" customWidth="1"/>
    <col min="14" max="14" width="20.5" style="86" bestFit="1" customWidth="1"/>
    <col min="15" max="15" width="16.5" style="86" customWidth="1"/>
    <col min="16" max="16384" width="10.09765625" style="86"/>
  </cols>
  <sheetData>
    <row r="1" spans="1:15" ht="27" x14ac:dyDescent="0.35">
      <c r="A1" s="178" t="s">
        <v>132</v>
      </c>
      <c r="B1" s="178"/>
      <c r="C1" s="178"/>
      <c r="D1" s="178"/>
      <c r="E1" s="178"/>
      <c r="F1" s="178"/>
      <c r="G1" s="178"/>
      <c r="H1" s="178"/>
      <c r="I1" s="178"/>
    </row>
    <row r="2" spans="1:15" x14ac:dyDescent="0.2">
      <c r="A2" s="149" t="s">
        <v>133</v>
      </c>
      <c r="B2" s="148" t="s">
        <v>136</v>
      </c>
      <c r="C2" s="165" t="s">
        <v>134</v>
      </c>
      <c r="F2" s="86"/>
      <c r="G2" s="86"/>
      <c r="H2" s="86"/>
      <c r="L2" s="147"/>
    </row>
    <row r="3" spans="1:15" ht="15" customHeight="1" x14ac:dyDescent="0.2">
      <c r="A3" s="115" t="s">
        <v>82</v>
      </c>
      <c r="B3" s="162" t="s">
        <v>137</v>
      </c>
      <c r="C3" s="122"/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</row>
    <row r="4" spans="1:15" ht="15" customHeight="1" x14ac:dyDescent="0.2">
      <c r="A4" s="118" t="s">
        <v>128</v>
      </c>
      <c r="B4" s="121">
        <f>IF(B$3="เลือก",0,IF(B$3="Minor",30,IF(B$3="Major",60,IF(B$3="Complex",120,360))))</f>
        <v>0</v>
      </c>
      <c r="C4" s="123" t="s">
        <v>15</v>
      </c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</row>
    <row r="5" spans="1:15" ht="15" customHeight="1" x14ac:dyDescent="0.2">
      <c r="A5" s="119" t="s">
        <v>16</v>
      </c>
      <c r="B5" s="163">
        <f>SUM(D9,I9,O9)</f>
        <v>0</v>
      </c>
      <c r="C5" s="124" t="s">
        <v>129</v>
      </c>
      <c r="D5" s="146"/>
      <c r="E5" s="146"/>
      <c r="F5" s="146"/>
      <c r="G5" s="146"/>
      <c r="H5" s="146"/>
      <c r="I5" s="146"/>
      <c r="J5" s="146"/>
      <c r="K5" s="146"/>
      <c r="L5" s="146"/>
      <c r="M5" s="146"/>
      <c r="N5" s="146"/>
      <c r="O5" s="146"/>
    </row>
    <row r="6" spans="1:15" ht="15" customHeight="1" x14ac:dyDescent="0.2">
      <c r="A6" s="119" t="s">
        <v>17</v>
      </c>
      <c r="B6" s="163">
        <f>B5*0.2</f>
        <v>0</v>
      </c>
      <c r="C6" s="124" t="s">
        <v>129</v>
      </c>
      <c r="D6" s="146"/>
      <c r="E6" s="146"/>
      <c r="F6" s="146"/>
      <c r="G6" s="146"/>
      <c r="H6" s="146"/>
      <c r="I6" s="146"/>
      <c r="J6" s="146"/>
      <c r="K6" s="146"/>
      <c r="L6" s="146"/>
      <c r="M6" s="146"/>
      <c r="N6" s="146"/>
      <c r="O6" s="146"/>
    </row>
    <row r="7" spans="1:15" ht="15" customHeight="1" x14ac:dyDescent="0.2">
      <c r="A7" s="120" t="s">
        <v>18</v>
      </c>
      <c r="B7" s="163">
        <f>SUM(B5,B6)</f>
        <v>0</v>
      </c>
      <c r="C7" s="124" t="s">
        <v>129</v>
      </c>
      <c r="D7" s="146"/>
      <c r="E7" s="146"/>
      <c r="F7" s="146"/>
      <c r="G7" s="146"/>
      <c r="H7" s="146"/>
      <c r="I7" s="146"/>
      <c r="J7" s="146"/>
      <c r="K7" s="146"/>
      <c r="L7" s="146"/>
      <c r="M7" s="146"/>
      <c r="N7" s="146"/>
      <c r="O7" s="146"/>
    </row>
    <row r="8" spans="1:15" ht="15" customHeight="1" x14ac:dyDescent="0.2">
      <c r="A8" s="125" t="s">
        <v>19</v>
      </c>
      <c r="B8" s="164">
        <f>B7+B7*0.25</f>
        <v>0</v>
      </c>
      <c r="C8" s="126" t="s">
        <v>129</v>
      </c>
      <c r="D8" s="146"/>
      <c r="E8" s="146"/>
      <c r="F8" s="146"/>
      <c r="G8" s="146"/>
      <c r="H8" s="146"/>
      <c r="I8" s="146"/>
      <c r="J8" s="146"/>
      <c r="K8" s="146"/>
      <c r="L8" s="146"/>
      <c r="M8" s="146"/>
      <c r="N8" s="146"/>
      <c r="O8" s="146"/>
    </row>
    <row r="9" spans="1:15" s="127" customFormat="1" ht="22.5" x14ac:dyDescent="0.3">
      <c r="A9" s="173" t="s">
        <v>20</v>
      </c>
      <c r="B9" s="174"/>
      <c r="C9" s="174"/>
      <c r="D9" s="128">
        <f>SUM(D11:D28)</f>
        <v>0</v>
      </c>
      <c r="E9" s="175" t="s">
        <v>21</v>
      </c>
      <c r="F9" s="176"/>
      <c r="G9" s="176"/>
      <c r="H9" s="176"/>
      <c r="I9" s="128">
        <f>SUM(I12:I402)</f>
        <v>0</v>
      </c>
      <c r="J9" s="177" t="s">
        <v>22</v>
      </c>
      <c r="K9" s="176"/>
      <c r="L9" s="176"/>
      <c r="M9" s="176"/>
      <c r="N9" s="176"/>
      <c r="O9" s="129">
        <f>SUM(O11:O108)</f>
        <v>0</v>
      </c>
    </row>
    <row r="10" spans="1:15" x14ac:dyDescent="0.2">
      <c r="A10" s="135" t="s">
        <v>23</v>
      </c>
      <c r="B10" s="136" t="s">
        <v>24</v>
      </c>
      <c r="C10" s="136" t="s">
        <v>25</v>
      </c>
      <c r="D10" s="137" t="s">
        <v>26</v>
      </c>
      <c r="E10" s="139" t="s">
        <v>27</v>
      </c>
      <c r="F10" s="140" t="s">
        <v>28</v>
      </c>
      <c r="G10" s="140" t="s">
        <v>29</v>
      </c>
      <c r="H10" s="141" t="s">
        <v>30</v>
      </c>
      <c r="I10" s="142" t="s">
        <v>31</v>
      </c>
      <c r="J10" s="143" t="s">
        <v>27</v>
      </c>
      <c r="K10" s="143" t="s">
        <v>32</v>
      </c>
      <c r="L10" s="144" t="s">
        <v>33</v>
      </c>
      <c r="M10" s="144" t="s">
        <v>34</v>
      </c>
      <c r="N10" s="145" t="s">
        <v>35</v>
      </c>
      <c r="O10" s="114" t="s">
        <v>36</v>
      </c>
    </row>
    <row r="11" spans="1:15" x14ac:dyDescent="0.2">
      <c r="A11" s="134" t="s">
        <v>37</v>
      </c>
      <c r="B11" s="131">
        <v>0</v>
      </c>
      <c r="C11" s="132">
        <v>6.92</v>
      </c>
      <c r="D11" s="130">
        <f>B11*C11*$B$4</f>
        <v>0</v>
      </c>
      <c r="E11" s="103" t="s">
        <v>38</v>
      </c>
      <c r="F11" s="93"/>
      <c r="G11" s="93"/>
      <c r="H11" s="100"/>
      <c r="I11" s="138"/>
      <c r="J11" s="171" t="str">
        <f>IF($B$3="เลือก","ยังไม่ได้เลือก",IF($B$3="Minor","ค่าห้องผ่าตัด ขนาด 6 x 6  (Minor)",IF($B$3="Major","ค่าห้องผ่าตัด ขนาด 6 x 8  (Major)",IF($B$3="Complex","ค่าห้องผ่าตัด ขนาด 6 x 8  (Complex Surgery)","ค่าห้องผ่าตัด ขนาด 6 x 8  (Advacne Surgery )"))))</f>
        <v>ยังไม่ได้เลือก</v>
      </c>
      <c r="K11" s="172"/>
      <c r="L11" s="172"/>
      <c r="M11" s="172"/>
      <c r="N11" s="172"/>
      <c r="O11" s="116">
        <f>IF(J11="ยังไม่ได้เลือก",0,IF(J11="ค่าห้องผ่าตัด ขนาด6x6 (Minor)",9.53,IF(J11="ค่าห้องผ่าตัด ขนาด6x6 (Mijor)",122.04,IF(J11="Complex",122.04,122.04))))</f>
        <v>0</v>
      </c>
    </row>
    <row r="12" spans="1:15" x14ac:dyDescent="0.2">
      <c r="A12" s="134" t="s">
        <v>39</v>
      </c>
      <c r="B12" s="131">
        <v>0</v>
      </c>
      <c r="C12" s="132">
        <v>6.81</v>
      </c>
      <c r="D12" s="130">
        <f t="shared" ref="D12:D28" si="0">B12*C12*$B$4</f>
        <v>0</v>
      </c>
      <c r="E12" s="105"/>
      <c r="F12" s="108"/>
      <c r="G12" s="87"/>
      <c r="H12" s="91"/>
      <c r="I12" s="112">
        <f>F12*H12</f>
        <v>0</v>
      </c>
      <c r="J12" s="104" t="s">
        <v>40</v>
      </c>
      <c r="K12" s="88"/>
      <c r="L12" s="89"/>
      <c r="M12" s="89"/>
      <c r="N12" s="90"/>
      <c r="O12" s="117"/>
    </row>
    <row r="13" spans="1:15" x14ac:dyDescent="0.2">
      <c r="A13" s="134" t="s">
        <v>41</v>
      </c>
      <c r="B13" s="131">
        <v>0</v>
      </c>
      <c r="C13" s="132">
        <v>4.33</v>
      </c>
      <c r="D13" s="130">
        <f t="shared" si="0"/>
        <v>0</v>
      </c>
      <c r="E13" s="105"/>
      <c r="F13" s="108"/>
      <c r="G13" s="87"/>
      <c r="H13" s="91"/>
      <c r="I13" s="112">
        <f t="shared" ref="I13:I76" si="1">F13*H13</f>
        <v>0</v>
      </c>
      <c r="J13" s="106"/>
      <c r="K13" s="108"/>
      <c r="L13" s="110">
        <f t="shared" ref="L13:L33" si="2">K13*6%</f>
        <v>0</v>
      </c>
      <c r="M13" s="110">
        <f t="shared" ref="M13:M33" si="3">(K13+L13)/5</f>
        <v>0</v>
      </c>
      <c r="N13" s="110">
        <f>$M13/365</f>
        <v>0</v>
      </c>
      <c r="O13" s="113">
        <f>(N13/(60*24))*$B$4</f>
        <v>0</v>
      </c>
    </row>
    <row r="14" spans="1:15" x14ac:dyDescent="0.2">
      <c r="A14" s="134" t="s">
        <v>42</v>
      </c>
      <c r="B14" s="131">
        <v>0</v>
      </c>
      <c r="C14" s="132">
        <v>6.48</v>
      </c>
      <c r="D14" s="130">
        <f t="shared" si="0"/>
        <v>0</v>
      </c>
      <c r="E14" s="105"/>
      <c r="F14" s="108"/>
      <c r="G14" s="87"/>
      <c r="H14" s="91"/>
      <c r="I14" s="112">
        <f t="shared" si="1"/>
        <v>0</v>
      </c>
      <c r="J14" s="106"/>
      <c r="K14" s="108"/>
      <c r="L14" s="110">
        <f t="shared" si="2"/>
        <v>0</v>
      </c>
      <c r="M14" s="110">
        <f>(K14+L14)/5</f>
        <v>0</v>
      </c>
      <c r="N14" s="110">
        <f t="shared" ref="N14:N77" si="4">$M14/365</f>
        <v>0</v>
      </c>
      <c r="O14" s="113">
        <f t="shared" ref="O14:O77" si="5">(N14/(60*24))*$B$4</f>
        <v>0</v>
      </c>
    </row>
    <row r="15" spans="1:15" x14ac:dyDescent="0.2">
      <c r="A15" s="134" t="s">
        <v>43</v>
      </c>
      <c r="B15" s="131">
        <v>0</v>
      </c>
      <c r="C15" s="132">
        <v>6.97</v>
      </c>
      <c r="D15" s="130">
        <f t="shared" si="0"/>
        <v>0</v>
      </c>
      <c r="E15" s="105"/>
      <c r="F15" s="108"/>
      <c r="G15" s="87"/>
      <c r="H15" s="91"/>
      <c r="I15" s="112">
        <f t="shared" si="1"/>
        <v>0</v>
      </c>
      <c r="J15" s="105"/>
      <c r="K15" s="108"/>
      <c r="L15" s="110">
        <f t="shared" si="2"/>
        <v>0</v>
      </c>
      <c r="M15" s="110">
        <f t="shared" si="3"/>
        <v>0</v>
      </c>
      <c r="N15" s="110">
        <f t="shared" si="4"/>
        <v>0</v>
      </c>
      <c r="O15" s="113">
        <f t="shared" si="5"/>
        <v>0</v>
      </c>
    </row>
    <row r="16" spans="1:15" x14ac:dyDescent="0.2">
      <c r="A16" s="134" t="s">
        <v>45</v>
      </c>
      <c r="B16" s="133">
        <v>0</v>
      </c>
      <c r="C16" s="132">
        <v>6.44</v>
      </c>
      <c r="D16" s="130">
        <f t="shared" si="0"/>
        <v>0</v>
      </c>
      <c r="E16" s="105"/>
      <c r="F16" s="108"/>
      <c r="G16" s="87"/>
      <c r="H16" s="100"/>
      <c r="I16" s="112">
        <f t="shared" si="1"/>
        <v>0</v>
      </c>
      <c r="J16" s="106"/>
      <c r="K16" s="108"/>
      <c r="L16" s="110">
        <f t="shared" si="2"/>
        <v>0</v>
      </c>
      <c r="M16" s="110">
        <f t="shared" si="3"/>
        <v>0</v>
      </c>
      <c r="N16" s="110">
        <f t="shared" si="4"/>
        <v>0</v>
      </c>
      <c r="O16" s="113">
        <f t="shared" si="5"/>
        <v>0</v>
      </c>
    </row>
    <row r="17" spans="1:15" x14ac:dyDescent="0.2">
      <c r="A17" s="134" t="s">
        <v>46</v>
      </c>
      <c r="B17" s="133">
        <v>0</v>
      </c>
      <c r="C17" s="132">
        <v>6.97</v>
      </c>
      <c r="D17" s="130">
        <f t="shared" si="0"/>
        <v>0</v>
      </c>
      <c r="F17" s="156"/>
      <c r="I17" s="112">
        <f t="shared" si="1"/>
        <v>0</v>
      </c>
      <c r="J17" s="105"/>
      <c r="K17" s="108"/>
      <c r="L17" s="110">
        <f t="shared" si="2"/>
        <v>0</v>
      </c>
      <c r="M17" s="110">
        <f t="shared" si="3"/>
        <v>0</v>
      </c>
      <c r="N17" s="110">
        <f t="shared" si="4"/>
        <v>0</v>
      </c>
      <c r="O17" s="113">
        <f t="shared" si="5"/>
        <v>0</v>
      </c>
    </row>
    <row r="18" spans="1:15" x14ac:dyDescent="0.2">
      <c r="A18" s="134" t="s">
        <v>48</v>
      </c>
      <c r="B18" s="133">
        <v>0</v>
      </c>
      <c r="C18" s="132">
        <v>6.12</v>
      </c>
      <c r="D18" s="130">
        <f t="shared" si="0"/>
        <v>0</v>
      </c>
      <c r="F18" s="156"/>
      <c r="I18" s="112">
        <f t="shared" si="1"/>
        <v>0</v>
      </c>
      <c r="J18" s="106"/>
      <c r="K18" s="108"/>
      <c r="L18" s="110">
        <f t="shared" si="2"/>
        <v>0</v>
      </c>
      <c r="M18" s="110">
        <f t="shared" si="3"/>
        <v>0</v>
      </c>
      <c r="N18" s="110">
        <f t="shared" si="4"/>
        <v>0</v>
      </c>
      <c r="O18" s="113">
        <f t="shared" si="5"/>
        <v>0</v>
      </c>
    </row>
    <row r="19" spans="1:15" x14ac:dyDescent="0.2">
      <c r="A19" s="134" t="s">
        <v>49</v>
      </c>
      <c r="B19" s="133">
        <v>0</v>
      </c>
      <c r="C19" s="132">
        <v>7.27</v>
      </c>
      <c r="D19" s="130">
        <f t="shared" si="0"/>
        <v>0</v>
      </c>
      <c r="F19" s="156"/>
      <c r="I19" s="112">
        <f t="shared" si="1"/>
        <v>0</v>
      </c>
      <c r="J19" s="105"/>
      <c r="K19" s="108"/>
      <c r="L19" s="110">
        <f t="shared" si="2"/>
        <v>0</v>
      </c>
      <c r="M19" s="110">
        <f t="shared" si="3"/>
        <v>0</v>
      </c>
      <c r="N19" s="110">
        <f t="shared" si="4"/>
        <v>0</v>
      </c>
      <c r="O19" s="113">
        <f t="shared" si="5"/>
        <v>0</v>
      </c>
    </row>
    <row r="20" spans="1:15" x14ac:dyDescent="0.2">
      <c r="A20" s="134" t="s">
        <v>50</v>
      </c>
      <c r="B20" s="133">
        <v>0</v>
      </c>
      <c r="C20" s="132">
        <v>3.34</v>
      </c>
      <c r="D20" s="130">
        <f t="shared" si="0"/>
        <v>0</v>
      </c>
      <c r="F20" s="156"/>
      <c r="I20" s="112">
        <f t="shared" si="1"/>
        <v>0</v>
      </c>
      <c r="J20" s="106"/>
      <c r="K20" s="108"/>
      <c r="L20" s="110">
        <f t="shared" si="2"/>
        <v>0</v>
      </c>
      <c r="M20" s="110">
        <f t="shared" si="3"/>
        <v>0</v>
      </c>
      <c r="N20" s="110">
        <f t="shared" si="4"/>
        <v>0</v>
      </c>
      <c r="O20" s="113">
        <f t="shared" si="5"/>
        <v>0</v>
      </c>
    </row>
    <row r="21" spans="1:15" x14ac:dyDescent="0.2">
      <c r="A21" s="134" t="s">
        <v>51</v>
      </c>
      <c r="B21" s="133">
        <v>0</v>
      </c>
      <c r="C21" s="132">
        <v>4.97</v>
      </c>
      <c r="D21" s="130">
        <f t="shared" si="0"/>
        <v>0</v>
      </c>
      <c r="I21" s="112">
        <f t="shared" si="1"/>
        <v>0</v>
      </c>
      <c r="J21" s="106"/>
      <c r="K21" s="108"/>
      <c r="L21" s="110">
        <f t="shared" si="2"/>
        <v>0</v>
      </c>
      <c r="M21" s="110">
        <f t="shared" si="3"/>
        <v>0</v>
      </c>
      <c r="N21" s="110">
        <f t="shared" si="4"/>
        <v>0</v>
      </c>
      <c r="O21" s="113">
        <f t="shared" si="5"/>
        <v>0</v>
      </c>
    </row>
    <row r="22" spans="1:15" x14ac:dyDescent="0.2">
      <c r="A22" s="134" t="s">
        <v>52</v>
      </c>
      <c r="B22" s="133">
        <v>0</v>
      </c>
      <c r="C22" s="132">
        <v>4.97</v>
      </c>
      <c r="D22" s="130">
        <f t="shared" si="0"/>
        <v>0</v>
      </c>
      <c r="I22" s="112">
        <f t="shared" si="1"/>
        <v>0</v>
      </c>
      <c r="J22" s="106"/>
      <c r="K22" s="108"/>
      <c r="L22" s="110">
        <f t="shared" si="2"/>
        <v>0</v>
      </c>
      <c r="M22" s="110">
        <f t="shared" si="3"/>
        <v>0</v>
      </c>
      <c r="N22" s="110">
        <f t="shared" si="4"/>
        <v>0</v>
      </c>
      <c r="O22" s="113">
        <f t="shared" si="5"/>
        <v>0</v>
      </c>
    </row>
    <row r="23" spans="1:15" x14ac:dyDescent="0.2">
      <c r="A23" s="134" t="s">
        <v>53</v>
      </c>
      <c r="B23" s="133">
        <v>0</v>
      </c>
      <c r="C23" s="132">
        <v>4.97</v>
      </c>
      <c r="D23" s="130">
        <f t="shared" si="0"/>
        <v>0</v>
      </c>
      <c r="I23" s="112">
        <f t="shared" si="1"/>
        <v>0</v>
      </c>
      <c r="J23" s="106"/>
      <c r="K23" s="108"/>
      <c r="L23" s="110">
        <f t="shared" si="2"/>
        <v>0</v>
      </c>
      <c r="M23" s="110">
        <f t="shared" si="3"/>
        <v>0</v>
      </c>
      <c r="N23" s="110">
        <f t="shared" si="4"/>
        <v>0</v>
      </c>
      <c r="O23" s="113">
        <f t="shared" si="5"/>
        <v>0</v>
      </c>
    </row>
    <row r="24" spans="1:15" x14ac:dyDescent="0.2">
      <c r="A24" s="134" t="s">
        <v>54</v>
      </c>
      <c r="B24" s="133">
        <v>0</v>
      </c>
      <c r="C24" s="132">
        <v>1.55</v>
      </c>
      <c r="D24" s="130">
        <f t="shared" si="0"/>
        <v>0</v>
      </c>
      <c r="I24" s="112">
        <f t="shared" si="1"/>
        <v>0</v>
      </c>
      <c r="J24" s="106"/>
      <c r="K24" s="108"/>
      <c r="L24" s="110">
        <f t="shared" si="2"/>
        <v>0</v>
      </c>
      <c r="M24" s="110">
        <f t="shared" si="3"/>
        <v>0</v>
      </c>
      <c r="N24" s="110">
        <f t="shared" si="4"/>
        <v>0</v>
      </c>
      <c r="O24" s="113">
        <f t="shared" si="5"/>
        <v>0</v>
      </c>
    </row>
    <row r="25" spans="1:15" x14ac:dyDescent="0.2">
      <c r="A25" s="134" t="s">
        <v>55</v>
      </c>
      <c r="B25" s="133">
        <v>0</v>
      </c>
      <c r="C25" s="132">
        <v>1.41</v>
      </c>
      <c r="D25" s="130">
        <f t="shared" si="0"/>
        <v>0</v>
      </c>
      <c r="I25" s="112">
        <f t="shared" si="1"/>
        <v>0</v>
      </c>
      <c r="J25" s="106"/>
      <c r="K25" s="108"/>
      <c r="L25" s="110">
        <f t="shared" si="2"/>
        <v>0</v>
      </c>
      <c r="M25" s="110">
        <f t="shared" si="3"/>
        <v>0</v>
      </c>
      <c r="N25" s="110">
        <f t="shared" si="4"/>
        <v>0</v>
      </c>
      <c r="O25" s="113">
        <f t="shared" si="5"/>
        <v>0</v>
      </c>
    </row>
    <row r="26" spans="1:15" x14ac:dyDescent="0.2">
      <c r="A26" s="134" t="s">
        <v>57</v>
      </c>
      <c r="B26" s="133">
        <v>0</v>
      </c>
      <c r="C26" s="132">
        <v>1.86</v>
      </c>
      <c r="D26" s="130">
        <f t="shared" si="0"/>
        <v>0</v>
      </c>
      <c r="I26" s="112">
        <f t="shared" si="1"/>
        <v>0</v>
      </c>
      <c r="J26" s="105"/>
      <c r="K26" s="108"/>
      <c r="L26" s="110">
        <f t="shared" si="2"/>
        <v>0</v>
      </c>
      <c r="M26" s="110">
        <f t="shared" si="3"/>
        <v>0</v>
      </c>
      <c r="N26" s="110">
        <f t="shared" si="4"/>
        <v>0</v>
      </c>
      <c r="O26" s="113">
        <f t="shared" si="5"/>
        <v>0</v>
      </c>
    </row>
    <row r="27" spans="1:15" x14ac:dyDescent="0.2">
      <c r="A27" s="134" t="s">
        <v>58</v>
      </c>
      <c r="B27" s="133">
        <v>0</v>
      </c>
      <c r="C27" s="132">
        <v>1.88</v>
      </c>
      <c r="D27" s="130">
        <f t="shared" si="0"/>
        <v>0</v>
      </c>
      <c r="I27" s="112">
        <f t="shared" si="1"/>
        <v>0</v>
      </c>
      <c r="J27" s="106"/>
      <c r="K27" s="108"/>
      <c r="L27" s="110">
        <f t="shared" si="2"/>
        <v>0</v>
      </c>
      <c r="M27" s="110">
        <f t="shared" si="3"/>
        <v>0</v>
      </c>
      <c r="N27" s="110">
        <f t="shared" si="4"/>
        <v>0</v>
      </c>
      <c r="O27" s="113">
        <f t="shared" si="5"/>
        <v>0</v>
      </c>
    </row>
    <row r="28" spans="1:15" x14ac:dyDescent="0.2">
      <c r="A28" s="134" t="s">
        <v>59</v>
      </c>
      <c r="B28" s="133">
        <v>0</v>
      </c>
      <c r="C28" s="132">
        <v>2.98</v>
      </c>
      <c r="D28" s="130">
        <f t="shared" si="0"/>
        <v>0</v>
      </c>
      <c r="I28" s="112">
        <f t="shared" si="1"/>
        <v>0</v>
      </c>
      <c r="J28" s="105"/>
      <c r="K28" s="108"/>
      <c r="L28" s="110">
        <f t="shared" si="2"/>
        <v>0</v>
      </c>
      <c r="M28" s="110">
        <f t="shared" si="3"/>
        <v>0</v>
      </c>
      <c r="N28" s="110">
        <f t="shared" si="4"/>
        <v>0</v>
      </c>
      <c r="O28" s="113">
        <f t="shared" si="5"/>
        <v>0</v>
      </c>
    </row>
    <row r="29" spans="1:15" x14ac:dyDescent="0.2">
      <c r="A29" s="94"/>
      <c r="B29" s="95"/>
      <c r="C29" s="95"/>
      <c r="D29" s="96"/>
      <c r="E29" s="103" t="s">
        <v>47</v>
      </c>
      <c r="F29" s="109"/>
      <c r="G29" s="93"/>
      <c r="H29" s="100"/>
      <c r="I29" s="112">
        <f t="shared" si="1"/>
        <v>0</v>
      </c>
      <c r="J29" s="105"/>
      <c r="K29" s="108"/>
      <c r="L29" s="110">
        <f t="shared" si="2"/>
        <v>0</v>
      </c>
      <c r="M29" s="110">
        <f t="shared" si="3"/>
        <v>0</v>
      </c>
      <c r="N29" s="110">
        <f t="shared" si="4"/>
        <v>0</v>
      </c>
      <c r="O29" s="113">
        <f t="shared" si="5"/>
        <v>0</v>
      </c>
    </row>
    <row r="30" spans="1:15" x14ac:dyDescent="0.2">
      <c r="A30" s="97"/>
      <c r="B30" s="95"/>
      <c r="C30" s="95"/>
      <c r="D30" s="96"/>
      <c r="E30" s="105"/>
      <c r="F30" s="108"/>
      <c r="G30" s="87"/>
      <c r="H30" s="91"/>
      <c r="I30" s="112">
        <f t="shared" si="1"/>
        <v>0</v>
      </c>
      <c r="J30" s="105"/>
      <c r="K30" s="108"/>
      <c r="L30" s="110">
        <f t="shared" si="2"/>
        <v>0</v>
      </c>
      <c r="M30" s="110">
        <f t="shared" si="3"/>
        <v>0</v>
      </c>
      <c r="N30" s="110">
        <f t="shared" si="4"/>
        <v>0</v>
      </c>
      <c r="O30" s="113">
        <f t="shared" si="5"/>
        <v>0</v>
      </c>
    </row>
    <row r="31" spans="1:15" x14ac:dyDescent="0.2">
      <c r="A31" s="98"/>
      <c r="B31" s="95"/>
      <c r="C31" s="95"/>
      <c r="D31" s="96"/>
      <c r="E31" s="105"/>
      <c r="F31" s="108"/>
      <c r="G31" s="87"/>
      <c r="H31" s="91"/>
      <c r="I31" s="112">
        <f t="shared" si="1"/>
        <v>0</v>
      </c>
      <c r="J31" s="105"/>
      <c r="K31" s="108"/>
      <c r="L31" s="110">
        <f t="shared" si="2"/>
        <v>0</v>
      </c>
      <c r="M31" s="110">
        <f t="shared" si="3"/>
        <v>0</v>
      </c>
      <c r="N31" s="110">
        <f t="shared" si="4"/>
        <v>0</v>
      </c>
      <c r="O31" s="113">
        <f t="shared" si="5"/>
        <v>0</v>
      </c>
    </row>
    <row r="32" spans="1:15" x14ac:dyDescent="0.2">
      <c r="A32" s="169" t="s">
        <v>130</v>
      </c>
      <c r="B32" s="169"/>
      <c r="C32" s="169"/>
      <c r="D32" s="169"/>
      <c r="E32" s="105"/>
      <c r="F32" s="108"/>
      <c r="G32" s="87"/>
      <c r="H32" s="91"/>
      <c r="I32" s="112">
        <f t="shared" si="1"/>
        <v>0</v>
      </c>
      <c r="J32" s="105"/>
      <c r="K32" s="108"/>
      <c r="L32" s="110">
        <f t="shared" si="2"/>
        <v>0</v>
      </c>
      <c r="M32" s="110">
        <f t="shared" si="3"/>
        <v>0</v>
      </c>
      <c r="N32" s="110">
        <f t="shared" si="4"/>
        <v>0</v>
      </c>
      <c r="O32" s="113">
        <f t="shared" si="5"/>
        <v>0</v>
      </c>
    </row>
    <row r="33" spans="1:15" x14ac:dyDescent="0.2">
      <c r="A33" s="97"/>
      <c r="B33" s="95"/>
      <c r="C33" s="95"/>
      <c r="D33" s="96"/>
      <c r="E33" s="105"/>
      <c r="F33" s="108"/>
      <c r="G33" s="87"/>
      <c r="H33" s="91"/>
      <c r="I33" s="112">
        <f t="shared" si="1"/>
        <v>0</v>
      </c>
      <c r="J33" s="105"/>
      <c r="K33" s="108"/>
      <c r="L33" s="110">
        <f t="shared" si="2"/>
        <v>0</v>
      </c>
      <c r="M33" s="110">
        <f t="shared" si="3"/>
        <v>0</v>
      </c>
      <c r="N33" s="110">
        <f t="shared" si="4"/>
        <v>0</v>
      </c>
      <c r="O33" s="113">
        <f t="shared" si="5"/>
        <v>0</v>
      </c>
    </row>
    <row r="34" spans="1:15" x14ac:dyDescent="0.2">
      <c r="A34" s="99" t="s">
        <v>61</v>
      </c>
      <c r="B34" s="95"/>
      <c r="C34" s="95"/>
      <c r="D34" s="96"/>
      <c r="E34" s="105"/>
      <c r="F34" s="108"/>
      <c r="G34" s="87"/>
      <c r="H34" s="91"/>
      <c r="I34" s="112">
        <f t="shared" si="1"/>
        <v>0</v>
      </c>
      <c r="J34" s="92"/>
      <c r="K34" s="109"/>
      <c r="L34" s="110">
        <f t="shared" ref="L34:L99" si="6">K34*6%</f>
        <v>0</v>
      </c>
      <c r="M34" s="110">
        <f t="shared" ref="M34:M99" si="7">(K34+L34)/5</f>
        <v>0</v>
      </c>
      <c r="N34" s="110">
        <f t="shared" si="4"/>
        <v>0</v>
      </c>
      <c r="O34" s="113">
        <f t="shared" si="5"/>
        <v>0</v>
      </c>
    </row>
    <row r="35" spans="1:15" x14ac:dyDescent="0.2">
      <c r="A35" s="170" t="s">
        <v>62</v>
      </c>
      <c r="B35" s="170"/>
      <c r="C35" s="170"/>
      <c r="D35" s="170"/>
      <c r="E35" s="105"/>
      <c r="F35" s="108"/>
      <c r="G35" s="87"/>
      <c r="H35" s="91"/>
      <c r="I35" s="112">
        <f t="shared" si="1"/>
        <v>0</v>
      </c>
      <c r="J35" s="92"/>
      <c r="K35" s="109"/>
      <c r="L35" s="110">
        <f t="shared" si="6"/>
        <v>0</v>
      </c>
      <c r="M35" s="110">
        <f t="shared" si="7"/>
        <v>0</v>
      </c>
      <c r="N35" s="110">
        <f t="shared" si="4"/>
        <v>0</v>
      </c>
      <c r="O35" s="113">
        <f t="shared" si="5"/>
        <v>0</v>
      </c>
    </row>
    <row r="36" spans="1:15" x14ac:dyDescent="0.2">
      <c r="A36" s="95"/>
      <c r="B36" s="95"/>
      <c r="C36" s="95"/>
      <c r="D36" s="96"/>
      <c r="E36" s="92"/>
      <c r="F36" s="109"/>
      <c r="G36" s="93"/>
      <c r="H36" s="100"/>
      <c r="I36" s="112">
        <f t="shared" si="1"/>
        <v>0</v>
      </c>
      <c r="L36" s="110">
        <f t="shared" si="6"/>
        <v>0</v>
      </c>
      <c r="M36" s="110">
        <f t="shared" si="7"/>
        <v>0</v>
      </c>
      <c r="N36" s="110">
        <f t="shared" si="4"/>
        <v>0</v>
      </c>
      <c r="O36" s="113">
        <f t="shared" si="5"/>
        <v>0</v>
      </c>
    </row>
    <row r="37" spans="1:15" x14ac:dyDescent="0.2">
      <c r="A37" s="99" t="s">
        <v>65</v>
      </c>
      <c r="B37" s="95"/>
      <c r="C37" s="95"/>
      <c r="D37" s="96"/>
      <c r="I37" s="112">
        <f t="shared" si="1"/>
        <v>0</v>
      </c>
      <c r="J37" s="106"/>
      <c r="K37" s="108"/>
      <c r="L37" s="110">
        <f t="shared" si="6"/>
        <v>0</v>
      </c>
      <c r="M37" s="110">
        <f t="shared" si="7"/>
        <v>0</v>
      </c>
      <c r="N37" s="110">
        <f t="shared" si="4"/>
        <v>0</v>
      </c>
      <c r="O37" s="113">
        <f t="shared" si="5"/>
        <v>0</v>
      </c>
    </row>
    <row r="38" spans="1:15" x14ac:dyDescent="0.2">
      <c r="A38" s="170" t="s">
        <v>66</v>
      </c>
      <c r="B38" s="170"/>
      <c r="C38" s="170"/>
      <c r="D38" s="170"/>
      <c r="I38" s="112">
        <f t="shared" si="1"/>
        <v>0</v>
      </c>
      <c r="J38" s="105"/>
      <c r="K38" s="108"/>
      <c r="L38" s="110">
        <f t="shared" si="6"/>
        <v>0</v>
      </c>
      <c r="M38" s="110">
        <f t="shared" si="7"/>
        <v>0</v>
      </c>
      <c r="N38" s="110">
        <f t="shared" si="4"/>
        <v>0</v>
      </c>
      <c r="O38" s="113">
        <f t="shared" si="5"/>
        <v>0</v>
      </c>
    </row>
    <row r="39" spans="1:15" x14ac:dyDescent="0.2">
      <c r="A39" s="95"/>
      <c r="B39" s="95"/>
      <c r="C39" s="95"/>
      <c r="D39" s="96"/>
      <c r="I39" s="112">
        <f t="shared" si="1"/>
        <v>0</v>
      </c>
      <c r="J39" s="106"/>
      <c r="K39" s="108"/>
      <c r="L39" s="110">
        <f t="shared" si="6"/>
        <v>0</v>
      </c>
      <c r="M39" s="110">
        <f t="shared" si="7"/>
        <v>0</v>
      </c>
      <c r="N39" s="110">
        <f t="shared" si="4"/>
        <v>0</v>
      </c>
      <c r="O39" s="113">
        <f t="shared" si="5"/>
        <v>0</v>
      </c>
    </row>
    <row r="40" spans="1:15" x14ac:dyDescent="0.2">
      <c r="A40" s="99" t="s">
        <v>67</v>
      </c>
      <c r="B40" s="95"/>
      <c r="C40" s="95"/>
      <c r="D40" s="96"/>
      <c r="I40" s="112">
        <f t="shared" si="1"/>
        <v>0</v>
      </c>
      <c r="J40" s="106"/>
      <c r="K40" s="108"/>
      <c r="L40" s="110">
        <f t="shared" si="6"/>
        <v>0</v>
      </c>
      <c r="M40" s="110">
        <f t="shared" si="7"/>
        <v>0</v>
      </c>
      <c r="N40" s="110">
        <f t="shared" si="4"/>
        <v>0</v>
      </c>
      <c r="O40" s="113">
        <f t="shared" si="5"/>
        <v>0</v>
      </c>
    </row>
    <row r="41" spans="1:15" x14ac:dyDescent="0.2">
      <c r="A41" s="170" t="s">
        <v>68</v>
      </c>
      <c r="B41" s="170"/>
      <c r="C41" s="170"/>
      <c r="D41" s="170"/>
      <c r="I41" s="112">
        <f t="shared" si="1"/>
        <v>0</v>
      </c>
      <c r="J41" s="101"/>
      <c r="K41" s="109"/>
      <c r="L41" s="110">
        <f t="shared" si="6"/>
        <v>0</v>
      </c>
      <c r="M41" s="110">
        <f t="shared" si="7"/>
        <v>0</v>
      </c>
      <c r="N41" s="110">
        <f t="shared" si="4"/>
        <v>0</v>
      </c>
      <c r="O41" s="113">
        <f t="shared" si="5"/>
        <v>0</v>
      </c>
    </row>
    <row r="42" spans="1:15" x14ac:dyDescent="0.2">
      <c r="A42" s="96"/>
      <c r="B42" s="96"/>
      <c r="C42" s="96"/>
      <c r="D42" s="96"/>
      <c r="I42" s="112">
        <f t="shared" si="1"/>
        <v>0</v>
      </c>
      <c r="J42" s="101"/>
      <c r="K42" s="109"/>
      <c r="L42" s="110">
        <f t="shared" si="6"/>
        <v>0</v>
      </c>
      <c r="M42" s="110">
        <f t="shared" si="7"/>
        <v>0</v>
      </c>
      <c r="N42" s="110">
        <f t="shared" si="4"/>
        <v>0</v>
      </c>
      <c r="O42" s="113">
        <f t="shared" si="5"/>
        <v>0</v>
      </c>
    </row>
    <row r="43" spans="1:15" x14ac:dyDescent="0.2">
      <c r="A43" s="96"/>
      <c r="B43" s="96"/>
      <c r="C43" s="96"/>
      <c r="D43" s="96"/>
      <c r="I43" s="112">
        <f t="shared" si="1"/>
        <v>0</v>
      </c>
      <c r="L43" s="110">
        <f t="shared" si="6"/>
        <v>0</v>
      </c>
      <c r="M43" s="110">
        <f t="shared" si="7"/>
        <v>0</v>
      </c>
      <c r="N43" s="110">
        <f t="shared" si="4"/>
        <v>0</v>
      </c>
      <c r="O43" s="113">
        <f t="shared" si="5"/>
        <v>0</v>
      </c>
    </row>
    <row r="44" spans="1:15" x14ac:dyDescent="0.2">
      <c r="A44" s="96"/>
      <c r="B44" s="96"/>
      <c r="C44" s="96"/>
      <c r="D44" s="96"/>
      <c r="I44" s="112">
        <f t="shared" si="1"/>
        <v>0</v>
      </c>
      <c r="J44" s="101"/>
      <c r="K44" s="109"/>
      <c r="L44" s="110">
        <f t="shared" si="6"/>
        <v>0</v>
      </c>
      <c r="M44" s="110">
        <f t="shared" si="7"/>
        <v>0</v>
      </c>
      <c r="N44" s="110">
        <f t="shared" si="4"/>
        <v>0</v>
      </c>
      <c r="O44" s="113">
        <f t="shared" si="5"/>
        <v>0</v>
      </c>
    </row>
    <row r="45" spans="1:15" x14ac:dyDescent="0.2">
      <c r="A45" s="96"/>
      <c r="B45" s="96"/>
      <c r="C45" s="96"/>
      <c r="D45" s="96"/>
      <c r="I45" s="112">
        <f t="shared" si="1"/>
        <v>0</v>
      </c>
      <c r="J45" s="101"/>
      <c r="K45" s="109"/>
      <c r="L45" s="110">
        <f t="shared" si="6"/>
        <v>0</v>
      </c>
      <c r="M45" s="110">
        <f t="shared" si="7"/>
        <v>0</v>
      </c>
      <c r="N45" s="110">
        <f t="shared" si="4"/>
        <v>0</v>
      </c>
      <c r="O45" s="113">
        <f t="shared" si="5"/>
        <v>0</v>
      </c>
    </row>
    <row r="46" spans="1:15" x14ac:dyDescent="0.2">
      <c r="A46" s="96"/>
      <c r="B46" s="96"/>
      <c r="C46" s="96"/>
      <c r="D46" s="96"/>
      <c r="E46" s="103" t="s">
        <v>56</v>
      </c>
      <c r="F46" s="109"/>
      <c r="G46" s="93"/>
      <c r="H46" s="100"/>
      <c r="I46" s="112">
        <f t="shared" si="1"/>
        <v>0</v>
      </c>
      <c r="J46" s="107" t="s">
        <v>64</v>
      </c>
      <c r="K46" s="88"/>
      <c r="L46" s="110">
        <f t="shared" si="6"/>
        <v>0</v>
      </c>
      <c r="M46" s="110">
        <f t="shared" si="7"/>
        <v>0</v>
      </c>
      <c r="N46" s="110">
        <f t="shared" si="4"/>
        <v>0</v>
      </c>
      <c r="O46" s="113">
        <f t="shared" si="5"/>
        <v>0</v>
      </c>
    </row>
    <row r="47" spans="1:15" x14ac:dyDescent="0.2">
      <c r="A47" s="96"/>
      <c r="B47" s="96"/>
      <c r="C47" s="96"/>
      <c r="D47" s="96"/>
      <c r="E47" s="111"/>
      <c r="F47" s="108"/>
      <c r="G47" s="91"/>
      <c r="H47" s="91"/>
      <c r="I47" s="112">
        <f t="shared" si="1"/>
        <v>0</v>
      </c>
      <c r="J47" s="101"/>
      <c r="K47" s="109"/>
      <c r="L47" s="110">
        <f t="shared" si="6"/>
        <v>0</v>
      </c>
      <c r="M47" s="110">
        <f t="shared" si="7"/>
        <v>0</v>
      </c>
      <c r="N47" s="110">
        <f t="shared" si="4"/>
        <v>0</v>
      </c>
      <c r="O47" s="113">
        <f t="shared" si="5"/>
        <v>0</v>
      </c>
    </row>
    <row r="48" spans="1:15" x14ac:dyDescent="0.2">
      <c r="A48" s="96"/>
      <c r="B48" s="96"/>
      <c r="C48" s="96"/>
      <c r="D48" s="96"/>
      <c r="E48" s="111"/>
      <c r="F48" s="108"/>
      <c r="G48" s="91"/>
      <c r="H48" s="91"/>
      <c r="I48" s="112">
        <f t="shared" si="1"/>
        <v>0</v>
      </c>
      <c r="L48" s="110">
        <f t="shared" si="6"/>
        <v>0</v>
      </c>
      <c r="M48" s="110">
        <f t="shared" si="7"/>
        <v>0</v>
      </c>
      <c r="N48" s="110">
        <f t="shared" si="4"/>
        <v>0</v>
      </c>
      <c r="O48" s="113">
        <f>(N48/(60*24))*$B$4</f>
        <v>0</v>
      </c>
    </row>
    <row r="49" spans="1:15" x14ac:dyDescent="0.2">
      <c r="A49" s="96"/>
      <c r="B49" s="96"/>
      <c r="C49" s="96"/>
      <c r="D49" s="96"/>
      <c r="E49" s="111"/>
      <c r="F49" s="108"/>
      <c r="G49" s="91"/>
      <c r="H49" s="91"/>
      <c r="I49" s="112">
        <f t="shared" si="1"/>
        <v>0</v>
      </c>
      <c r="J49" s="101"/>
      <c r="K49" s="109"/>
      <c r="L49" s="110">
        <f t="shared" si="6"/>
        <v>0</v>
      </c>
      <c r="M49" s="110">
        <f t="shared" si="7"/>
        <v>0</v>
      </c>
      <c r="N49" s="110">
        <f t="shared" si="4"/>
        <v>0</v>
      </c>
      <c r="O49" s="113">
        <f t="shared" si="5"/>
        <v>0</v>
      </c>
    </row>
    <row r="50" spans="1:15" x14ac:dyDescent="0.2">
      <c r="A50" s="96"/>
      <c r="B50" s="96"/>
      <c r="C50" s="96"/>
      <c r="D50" s="96"/>
      <c r="E50" s="111"/>
      <c r="F50" s="108"/>
      <c r="G50" s="91"/>
      <c r="H50" s="91"/>
      <c r="I50" s="112">
        <f t="shared" si="1"/>
        <v>0</v>
      </c>
      <c r="J50" s="101"/>
      <c r="K50" s="109"/>
      <c r="L50" s="110">
        <f t="shared" si="6"/>
        <v>0</v>
      </c>
      <c r="M50" s="110">
        <f t="shared" si="7"/>
        <v>0</v>
      </c>
      <c r="N50" s="110">
        <f t="shared" si="4"/>
        <v>0</v>
      </c>
      <c r="O50" s="113">
        <f t="shared" si="5"/>
        <v>0</v>
      </c>
    </row>
    <row r="51" spans="1:15" x14ac:dyDescent="0.2">
      <c r="A51" s="96"/>
      <c r="B51" s="96"/>
      <c r="C51" s="96"/>
      <c r="D51" s="96"/>
      <c r="E51" s="111"/>
      <c r="F51" s="108"/>
      <c r="G51" s="87"/>
      <c r="H51" s="91"/>
      <c r="I51" s="112">
        <f t="shared" si="1"/>
        <v>0</v>
      </c>
      <c r="J51" s="101"/>
      <c r="K51" s="109"/>
      <c r="L51" s="110">
        <f t="shared" si="6"/>
        <v>0</v>
      </c>
      <c r="M51" s="110">
        <f t="shared" si="7"/>
        <v>0</v>
      </c>
      <c r="N51" s="110">
        <f t="shared" si="4"/>
        <v>0</v>
      </c>
      <c r="O51" s="113">
        <f t="shared" si="5"/>
        <v>0</v>
      </c>
    </row>
    <row r="52" spans="1:15" x14ac:dyDescent="0.2">
      <c r="A52" s="96"/>
      <c r="B52" s="96"/>
      <c r="C52" s="96"/>
      <c r="D52" s="96"/>
      <c r="E52" s="105"/>
      <c r="F52" s="108"/>
      <c r="G52" s="87"/>
      <c r="H52" s="91"/>
      <c r="I52" s="112">
        <f t="shared" si="1"/>
        <v>0</v>
      </c>
      <c r="J52" s="101"/>
      <c r="K52" s="109"/>
      <c r="L52" s="110">
        <f t="shared" si="6"/>
        <v>0</v>
      </c>
      <c r="M52" s="110">
        <f t="shared" si="7"/>
        <v>0</v>
      </c>
      <c r="N52" s="110">
        <f t="shared" si="4"/>
        <v>0</v>
      </c>
      <c r="O52" s="113">
        <f t="shared" si="5"/>
        <v>0</v>
      </c>
    </row>
    <row r="53" spans="1:15" x14ac:dyDescent="0.2">
      <c r="A53" s="96"/>
      <c r="B53" s="96"/>
      <c r="C53" s="96"/>
      <c r="D53" s="96"/>
      <c r="E53" s="105"/>
      <c r="F53" s="108"/>
      <c r="G53" s="87"/>
      <c r="H53" s="91"/>
      <c r="I53" s="112">
        <f t="shared" si="1"/>
        <v>0</v>
      </c>
      <c r="J53" s="101"/>
      <c r="K53" s="109"/>
      <c r="L53" s="110">
        <f t="shared" si="6"/>
        <v>0</v>
      </c>
      <c r="M53" s="110">
        <f t="shared" si="7"/>
        <v>0</v>
      </c>
      <c r="N53" s="110">
        <f t="shared" si="4"/>
        <v>0</v>
      </c>
      <c r="O53" s="113">
        <f t="shared" si="5"/>
        <v>0</v>
      </c>
    </row>
    <row r="54" spans="1:15" x14ac:dyDescent="0.2">
      <c r="A54" s="96"/>
      <c r="B54" s="96"/>
      <c r="C54" s="96"/>
      <c r="D54" s="96"/>
      <c r="E54" s="92"/>
      <c r="F54" s="158"/>
      <c r="G54" s="93"/>
      <c r="H54" s="100"/>
      <c r="I54" s="112">
        <f t="shared" si="1"/>
        <v>0</v>
      </c>
      <c r="J54" s="101"/>
      <c r="K54" s="109"/>
      <c r="L54" s="110">
        <f t="shared" si="6"/>
        <v>0</v>
      </c>
      <c r="M54" s="110">
        <f t="shared" si="7"/>
        <v>0</v>
      </c>
      <c r="N54" s="110">
        <f t="shared" si="4"/>
        <v>0</v>
      </c>
      <c r="O54" s="113">
        <f t="shared" si="5"/>
        <v>0</v>
      </c>
    </row>
    <row r="55" spans="1:15" x14ac:dyDescent="0.2">
      <c r="A55" s="96"/>
      <c r="B55" s="96"/>
      <c r="C55" s="96"/>
      <c r="D55" s="96"/>
      <c r="E55" s="92"/>
      <c r="F55" s="158"/>
      <c r="G55" s="93"/>
      <c r="H55" s="100"/>
      <c r="I55" s="112">
        <f t="shared" si="1"/>
        <v>0</v>
      </c>
      <c r="J55" s="101"/>
      <c r="K55" s="109"/>
      <c r="L55" s="110">
        <f t="shared" si="6"/>
        <v>0</v>
      </c>
      <c r="M55" s="110">
        <f t="shared" si="7"/>
        <v>0</v>
      </c>
      <c r="N55" s="110">
        <f t="shared" si="4"/>
        <v>0</v>
      </c>
      <c r="O55" s="113">
        <f t="shared" si="5"/>
        <v>0</v>
      </c>
    </row>
    <row r="56" spans="1:15" x14ac:dyDescent="0.2">
      <c r="A56" s="96"/>
      <c r="B56" s="96"/>
      <c r="C56" s="96"/>
      <c r="D56" s="96"/>
      <c r="I56" s="112">
        <f t="shared" si="1"/>
        <v>0</v>
      </c>
      <c r="J56" s="101"/>
      <c r="K56" s="109"/>
      <c r="L56" s="110">
        <f t="shared" si="6"/>
        <v>0</v>
      </c>
      <c r="M56" s="110">
        <f t="shared" si="7"/>
        <v>0</v>
      </c>
      <c r="N56" s="110">
        <f t="shared" si="4"/>
        <v>0</v>
      </c>
      <c r="O56" s="113">
        <f t="shared" si="5"/>
        <v>0</v>
      </c>
    </row>
    <row r="57" spans="1:15" x14ac:dyDescent="0.2">
      <c r="A57" s="96"/>
      <c r="B57" s="96"/>
      <c r="C57" s="96"/>
      <c r="D57" s="96"/>
      <c r="I57" s="112">
        <f t="shared" si="1"/>
        <v>0</v>
      </c>
      <c r="J57" s="101"/>
      <c r="K57" s="109"/>
      <c r="L57" s="110">
        <f t="shared" si="6"/>
        <v>0</v>
      </c>
      <c r="M57" s="110">
        <f t="shared" si="7"/>
        <v>0</v>
      </c>
      <c r="N57" s="110">
        <f t="shared" si="4"/>
        <v>0</v>
      </c>
      <c r="O57" s="113">
        <f t="shared" si="5"/>
        <v>0</v>
      </c>
    </row>
    <row r="58" spans="1:15" x14ac:dyDescent="0.2">
      <c r="A58" s="96"/>
      <c r="B58" s="96"/>
      <c r="C58" s="96"/>
      <c r="D58" s="96"/>
      <c r="I58" s="112">
        <f t="shared" si="1"/>
        <v>0</v>
      </c>
      <c r="J58" s="101"/>
      <c r="K58" s="109"/>
      <c r="L58" s="110">
        <f t="shared" si="6"/>
        <v>0</v>
      </c>
      <c r="M58" s="110">
        <f t="shared" si="7"/>
        <v>0</v>
      </c>
      <c r="N58" s="110">
        <f t="shared" si="4"/>
        <v>0</v>
      </c>
      <c r="O58" s="113">
        <f t="shared" si="5"/>
        <v>0</v>
      </c>
    </row>
    <row r="59" spans="1:15" x14ac:dyDescent="0.2">
      <c r="A59" s="96"/>
      <c r="B59" s="96"/>
      <c r="C59" s="96"/>
      <c r="D59" s="96"/>
      <c r="I59" s="112">
        <f t="shared" si="1"/>
        <v>0</v>
      </c>
      <c r="J59" s="101"/>
      <c r="K59" s="109"/>
      <c r="L59" s="110">
        <f t="shared" si="6"/>
        <v>0</v>
      </c>
      <c r="M59" s="110">
        <f t="shared" si="7"/>
        <v>0</v>
      </c>
      <c r="N59" s="110">
        <f t="shared" si="4"/>
        <v>0</v>
      </c>
      <c r="O59" s="113">
        <f t="shared" si="5"/>
        <v>0</v>
      </c>
    </row>
    <row r="60" spans="1:15" x14ac:dyDescent="0.2">
      <c r="A60" s="96"/>
      <c r="B60" s="96"/>
      <c r="C60" s="96"/>
      <c r="D60" s="96"/>
      <c r="I60" s="112">
        <f t="shared" si="1"/>
        <v>0</v>
      </c>
      <c r="J60" s="101"/>
      <c r="K60" s="109"/>
      <c r="L60" s="110">
        <f t="shared" si="6"/>
        <v>0</v>
      </c>
      <c r="M60" s="110">
        <f t="shared" si="7"/>
        <v>0</v>
      </c>
      <c r="N60" s="110">
        <f t="shared" si="4"/>
        <v>0</v>
      </c>
      <c r="O60" s="113">
        <f t="shared" si="5"/>
        <v>0</v>
      </c>
    </row>
    <row r="61" spans="1:15" x14ac:dyDescent="0.2">
      <c r="A61" s="96"/>
      <c r="B61" s="96"/>
      <c r="C61" s="96"/>
      <c r="D61" s="96"/>
      <c r="I61" s="112">
        <f t="shared" si="1"/>
        <v>0</v>
      </c>
      <c r="J61" s="101"/>
      <c r="K61" s="109"/>
      <c r="L61" s="110">
        <f t="shared" si="6"/>
        <v>0</v>
      </c>
      <c r="M61" s="110">
        <f t="shared" si="7"/>
        <v>0</v>
      </c>
      <c r="N61" s="110">
        <f t="shared" si="4"/>
        <v>0</v>
      </c>
      <c r="O61" s="113">
        <f t="shared" si="5"/>
        <v>0</v>
      </c>
    </row>
    <row r="62" spans="1:15" x14ac:dyDescent="0.2">
      <c r="A62" s="96"/>
      <c r="B62" s="96"/>
      <c r="C62" s="96"/>
      <c r="D62" s="96"/>
      <c r="I62" s="112">
        <f t="shared" si="1"/>
        <v>0</v>
      </c>
      <c r="J62" s="101"/>
      <c r="K62" s="109"/>
      <c r="L62" s="110">
        <f t="shared" si="6"/>
        <v>0</v>
      </c>
      <c r="M62" s="110">
        <f t="shared" si="7"/>
        <v>0</v>
      </c>
      <c r="N62" s="110">
        <f t="shared" si="4"/>
        <v>0</v>
      </c>
      <c r="O62" s="113">
        <f t="shared" si="5"/>
        <v>0</v>
      </c>
    </row>
    <row r="63" spans="1:15" x14ac:dyDescent="0.2">
      <c r="A63" s="96"/>
      <c r="B63" s="96"/>
      <c r="C63" s="96"/>
      <c r="D63" s="96"/>
      <c r="E63" s="103" t="s">
        <v>63</v>
      </c>
      <c r="F63" s="109"/>
      <c r="G63" s="93"/>
      <c r="H63" s="100"/>
      <c r="I63" s="112">
        <f t="shared" si="1"/>
        <v>0</v>
      </c>
      <c r="J63" s="101"/>
      <c r="K63" s="109"/>
      <c r="L63" s="110">
        <f t="shared" si="6"/>
        <v>0</v>
      </c>
      <c r="M63" s="110">
        <f t="shared" si="7"/>
        <v>0</v>
      </c>
      <c r="N63" s="110">
        <f t="shared" si="4"/>
        <v>0</v>
      </c>
      <c r="O63" s="113">
        <f t="shared" si="5"/>
        <v>0</v>
      </c>
    </row>
    <row r="64" spans="1:15" x14ac:dyDescent="0.2">
      <c r="A64" s="96"/>
      <c r="B64" s="96"/>
      <c r="C64" s="96"/>
      <c r="D64" s="96"/>
      <c r="E64" s="111"/>
      <c r="F64" s="108"/>
      <c r="G64" s="91"/>
      <c r="H64" s="91"/>
      <c r="I64" s="112">
        <f t="shared" si="1"/>
        <v>0</v>
      </c>
      <c r="J64" s="101"/>
      <c r="K64" s="109"/>
      <c r="L64" s="110">
        <f t="shared" si="6"/>
        <v>0</v>
      </c>
      <c r="M64" s="110">
        <f t="shared" si="7"/>
        <v>0</v>
      </c>
      <c r="N64" s="110">
        <f t="shared" si="4"/>
        <v>0</v>
      </c>
      <c r="O64" s="113">
        <f t="shared" si="5"/>
        <v>0</v>
      </c>
    </row>
    <row r="65" spans="1:15" x14ac:dyDescent="0.2">
      <c r="A65" s="96"/>
      <c r="B65" s="96"/>
      <c r="C65" s="96"/>
      <c r="D65" s="96"/>
      <c r="E65" s="111"/>
      <c r="F65" s="108"/>
      <c r="G65" s="91"/>
      <c r="H65" s="91"/>
      <c r="I65" s="112">
        <f t="shared" si="1"/>
        <v>0</v>
      </c>
      <c r="J65" s="101"/>
      <c r="K65" s="109"/>
      <c r="L65" s="110">
        <f t="shared" si="6"/>
        <v>0</v>
      </c>
      <c r="M65" s="110">
        <f t="shared" si="7"/>
        <v>0</v>
      </c>
      <c r="N65" s="110">
        <f t="shared" si="4"/>
        <v>0</v>
      </c>
      <c r="O65" s="113">
        <f t="shared" si="5"/>
        <v>0</v>
      </c>
    </row>
    <row r="66" spans="1:15" x14ac:dyDescent="0.2">
      <c r="A66" s="96"/>
      <c r="B66" s="96"/>
      <c r="C66" s="96"/>
      <c r="D66" s="96"/>
      <c r="E66" s="105"/>
      <c r="F66" s="108"/>
      <c r="G66" s="87"/>
      <c r="H66" s="91"/>
      <c r="I66" s="112">
        <f t="shared" si="1"/>
        <v>0</v>
      </c>
      <c r="J66" s="101"/>
      <c r="K66" s="109"/>
      <c r="L66" s="110">
        <f t="shared" si="6"/>
        <v>0</v>
      </c>
      <c r="M66" s="110">
        <f t="shared" si="7"/>
        <v>0</v>
      </c>
      <c r="N66" s="110">
        <f t="shared" si="4"/>
        <v>0</v>
      </c>
      <c r="O66" s="113">
        <f t="shared" si="5"/>
        <v>0</v>
      </c>
    </row>
    <row r="67" spans="1:15" x14ac:dyDescent="0.2">
      <c r="A67" s="96"/>
      <c r="B67" s="96"/>
      <c r="C67" s="96"/>
      <c r="D67" s="96"/>
      <c r="E67" s="92"/>
      <c r="F67" s="109"/>
      <c r="G67" s="93"/>
      <c r="H67" s="100"/>
      <c r="I67" s="112">
        <f t="shared" si="1"/>
        <v>0</v>
      </c>
      <c r="J67" s="101"/>
      <c r="K67" s="109"/>
      <c r="L67" s="110">
        <f t="shared" si="6"/>
        <v>0</v>
      </c>
      <c r="M67" s="110">
        <f t="shared" si="7"/>
        <v>0</v>
      </c>
      <c r="N67" s="110">
        <f t="shared" si="4"/>
        <v>0</v>
      </c>
      <c r="O67" s="113">
        <f t="shared" si="5"/>
        <v>0</v>
      </c>
    </row>
    <row r="68" spans="1:15" x14ac:dyDescent="0.2">
      <c r="A68" s="96"/>
      <c r="B68" s="96"/>
      <c r="C68" s="96"/>
      <c r="D68" s="96"/>
      <c r="E68" s="92"/>
      <c r="F68" s="109"/>
      <c r="G68" s="93"/>
      <c r="H68" s="100"/>
      <c r="I68" s="112">
        <f t="shared" si="1"/>
        <v>0</v>
      </c>
      <c r="J68" s="101"/>
      <c r="K68" s="109"/>
      <c r="L68" s="110">
        <f t="shared" si="6"/>
        <v>0</v>
      </c>
      <c r="M68" s="110">
        <f t="shared" si="7"/>
        <v>0</v>
      </c>
      <c r="N68" s="110">
        <f t="shared" si="4"/>
        <v>0</v>
      </c>
      <c r="O68" s="113">
        <f t="shared" si="5"/>
        <v>0</v>
      </c>
    </row>
    <row r="69" spans="1:15" x14ac:dyDescent="0.2">
      <c r="A69" s="96"/>
      <c r="B69" s="96"/>
      <c r="C69" s="96"/>
      <c r="D69" s="96"/>
      <c r="I69" s="112">
        <f t="shared" si="1"/>
        <v>0</v>
      </c>
      <c r="J69" s="101"/>
      <c r="K69" s="109"/>
      <c r="L69" s="110">
        <f t="shared" si="6"/>
        <v>0</v>
      </c>
      <c r="M69" s="110">
        <f t="shared" si="7"/>
        <v>0</v>
      </c>
      <c r="N69" s="110">
        <f t="shared" si="4"/>
        <v>0</v>
      </c>
      <c r="O69" s="113">
        <f t="shared" si="5"/>
        <v>0</v>
      </c>
    </row>
    <row r="70" spans="1:15" x14ac:dyDescent="0.2">
      <c r="A70" s="96"/>
      <c r="B70" s="96"/>
      <c r="C70" s="96"/>
      <c r="D70" s="96"/>
      <c r="I70" s="112">
        <f t="shared" si="1"/>
        <v>0</v>
      </c>
      <c r="J70" s="101"/>
      <c r="K70" s="109"/>
      <c r="L70" s="110">
        <f t="shared" si="6"/>
        <v>0</v>
      </c>
      <c r="M70" s="110">
        <f t="shared" si="7"/>
        <v>0</v>
      </c>
      <c r="N70" s="110">
        <f t="shared" si="4"/>
        <v>0</v>
      </c>
      <c r="O70" s="113">
        <f t="shared" si="5"/>
        <v>0</v>
      </c>
    </row>
    <row r="71" spans="1:15" x14ac:dyDescent="0.2">
      <c r="A71" s="96"/>
      <c r="B71" s="96"/>
      <c r="C71" s="96"/>
      <c r="D71" s="96"/>
      <c r="E71" s="103" t="s">
        <v>69</v>
      </c>
      <c r="F71" s="109"/>
      <c r="G71" s="93"/>
      <c r="H71" s="100"/>
      <c r="I71" s="112">
        <f t="shared" si="1"/>
        <v>0</v>
      </c>
      <c r="J71" s="107" t="s">
        <v>70</v>
      </c>
      <c r="K71" s="102"/>
      <c r="L71" s="110">
        <f t="shared" si="6"/>
        <v>0</v>
      </c>
      <c r="M71" s="110">
        <f t="shared" si="7"/>
        <v>0</v>
      </c>
      <c r="N71" s="110">
        <f t="shared" si="4"/>
        <v>0</v>
      </c>
      <c r="O71" s="113">
        <f t="shared" si="5"/>
        <v>0</v>
      </c>
    </row>
    <row r="72" spans="1:15" x14ac:dyDescent="0.2">
      <c r="A72" s="96"/>
      <c r="B72" s="96"/>
      <c r="C72" s="96"/>
      <c r="D72" s="96"/>
      <c r="E72" s="111"/>
      <c r="F72" s="108"/>
      <c r="G72" s="91"/>
      <c r="H72" s="91"/>
      <c r="I72" s="112">
        <f t="shared" si="1"/>
        <v>0</v>
      </c>
      <c r="J72" s="101"/>
      <c r="K72" s="109"/>
      <c r="L72" s="110">
        <f t="shared" si="6"/>
        <v>0</v>
      </c>
      <c r="M72" s="110">
        <f t="shared" si="7"/>
        <v>0</v>
      </c>
      <c r="N72" s="110">
        <f t="shared" si="4"/>
        <v>0</v>
      </c>
      <c r="O72" s="113">
        <f t="shared" si="5"/>
        <v>0</v>
      </c>
    </row>
    <row r="73" spans="1:15" x14ac:dyDescent="0.2">
      <c r="A73" s="96"/>
      <c r="B73" s="96"/>
      <c r="C73" s="96"/>
      <c r="D73" s="96"/>
      <c r="E73" s="92"/>
      <c r="F73" s="109"/>
      <c r="G73" s="93"/>
      <c r="H73" s="100"/>
      <c r="I73" s="112">
        <f t="shared" si="1"/>
        <v>0</v>
      </c>
      <c r="J73" s="101"/>
      <c r="K73" s="109"/>
      <c r="L73" s="110">
        <f t="shared" si="6"/>
        <v>0</v>
      </c>
      <c r="M73" s="110">
        <f t="shared" si="7"/>
        <v>0</v>
      </c>
      <c r="N73" s="110">
        <f t="shared" si="4"/>
        <v>0</v>
      </c>
      <c r="O73" s="113">
        <f t="shared" si="5"/>
        <v>0</v>
      </c>
    </row>
    <row r="74" spans="1:15" x14ac:dyDescent="0.2">
      <c r="A74" s="96"/>
      <c r="B74" s="96"/>
      <c r="C74" s="96"/>
      <c r="D74" s="96"/>
      <c r="I74" s="112">
        <f t="shared" si="1"/>
        <v>0</v>
      </c>
      <c r="J74" s="101"/>
      <c r="K74" s="109"/>
      <c r="L74" s="110">
        <f t="shared" si="6"/>
        <v>0</v>
      </c>
      <c r="M74" s="110">
        <f t="shared" si="7"/>
        <v>0</v>
      </c>
      <c r="N74" s="110">
        <f t="shared" si="4"/>
        <v>0</v>
      </c>
      <c r="O74" s="113">
        <f t="shared" si="5"/>
        <v>0</v>
      </c>
    </row>
    <row r="75" spans="1:15" x14ac:dyDescent="0.2">
      <c r="A75" s="96"/>
      <c r="B75" s="96"/>
      <c r="C75" s="96"/>
      <c r="D75" s="96"/>
      <c r="E75" s="103" t="s">
        <v>71</v>
      </c>
      <c r="F75" s="109"/>
      <c r="G75" s="93"/>
      <c r="H75" s="100"/>
      <c r="I75" s="112">
        <f t="shared" si="1"/>
        <v>0</v>
      </c>
      <c r="J75" s="101"/>
      <c r="K75" s="109"/>
      <c r="L75" s="110">
        <f t="shared" si="6"/>
        <v>0</v>
      </c>
      <c r="M75" s="110">
        <f t="shared" si="7"/>
        <v>0</v>
      </c>
      <c r="N75" s="110">
        <f t="shared" si="4"/>
        <v>0</v>
      </c>
      <c r="O75" s="113">
        <f t="shared" si="5"/>
        <v>0</v>
      </c>
    </row>
    <row r="76" spans="1:15" x14ac:dyDescent="0.2">
      <c r="A76" s="96"/>
      <c r="B76" s="96"/>
      <c r="C76" s="96"/>
      <c r="D76" s="96"/>
      <c r="E76" s="105"/>
      <c r="F76" s="108"/>
      <c r="G76" s="87"/>
      <c r="H76" s="91"/>
      <c r="I76" s="112">
        <f t="shared" si="1"/>
        <v>0</v>
      </c>
      <c r="J76" s="101"/>
      <c r="K76" s="109"/>
      <c r="L76" s="110">
        <f t="shared" si="6"/>
        <v>0</v>
      </c>
      <c r="M76" s="110">
        <f t="shared" si="7"/>
        <v>0</v>
      </c>
      <c r="N76" s="110">
        <f t="shared" si="4"/>
        <v>0</v>
      </c>
      <c r="O76" s="113">
        <f t="shared" si="5"/>
        <v>0</v>
      </c>
    </row>
    <row r="77" spans="1:15" x14ac:dyDescent="0.2">
      <c r="A77" s="96"/>
      <c r="B77" s="96"/>
      <c r="C77" s="96"/>
      <c r="D77" s="96"/>
      <c r="E77" s="105"/>
      <c r="F77" s="108"/>
      <c r="G77" s="87"/>
      <c r="H77" s="91"/>
      <c r="I77" s="112">
        <f t="shared" ref="I77:I142" si="8">F77*H77</f>
        <v>0</v>
      </c>
      <c r="J77" s="101"/>
      <c r="K77" s="109"/>
      <c r="L77" s="110">
        <f t="shared" si="6"/>
        <v>0</v>
      </c>
      <c r="M77" s="110">
        <f t="shared" si="7"/>
        <v>0</v>
      </c>
      <c r="N77" s="110">
        <f t="shared" si="4"/>
        <v>0</v>
      </c>
      <c r="O77" s="113">
        <f t="shared" si="5"/>
        <v>0</v>
      </c>
    </row>
    <row r="78" spans="1:15" x14ac:dyDescent="0.2">
      <c r="A78" s="96"/>
      <c r="B78" s="96"/>
      <c r="C78" s="96"/>
      <c r="D78" s="96"/>
      <c r="E78" s="92"/>
      <c r="F78" s="109"/>
      <c r="G78" s="93"/>
      <c r="H78" s="100"/>
      <c r="I78" s="112">
        <f t="shared" si="8"/>
        <v>0</v>
      </c>
      <c r="J78" s="101"/>
      <c r="K78" s="109"/>
      <c r="L78" s="110">
        <f t="shared" si="6"/>
        <v>0</v>
      </c>
      <c r="M78" s="110">
        <f t="shared" si="7"/>
        <v>0</v>
      </c>
      <c r="N78" s="110">
        <f t="shared" ref="N78:N108" si="9">$M78/365</f>
        <v>0</v>
      </c>
      <c r="O78" s="113">
        <f t="shared" ref="O78:O108" si="10">(N78/(60*24))*$B$4</f>
        <v>0</v>
      </c>
    </row>
    <row r="79" spans="1:15" x14ac:dyDescent="0.2">
      <c r="A79" s="96"/>
      <c r="B79" s="96"/>
      <c r="C79" s="96"/>
      <c r="D79" s="96"/>
      <c r="F79" s="159"/>
      <c r="G79" s="87"/>
      <c r="H79" s="91"/>
      <c r="I79" s="112">
        <f t="shared" si="8"/>
        <v>0</v>
      </c>
      <c r="J79" s="101"/>
      <c r="K79" s="109"/>
      <c r="L79" s="110">
        <f t="shared" si="6"/>
        <v>0</v>
      </c>
      <c r="M79" s="110">
        <f t="shared" si="7"/>
        <v>0</v>
      </c>
      <c r="N79" s="110">
        <f t="shared" si="9"/>
        <v>0</v>
      </c>
      <c r="O79" s="113">
        <f t="shared" si="10"/>
        <v>0</v>
      </c>
    </row>
    <row r="80" spans="1:15" x14ac:dyDescent="0.2">
      <c r="A80" s="96"/>
      <c r="B80" s="96"/>
      <c r="C80" s="96"/>
      <c r="D80" s="96"/>
      <c r="E80" s="103" t="s">
        <v>72</v>
      </c>
      <c r="F80" s="108"/>
      <c r="G80" s="87"/>
      <c r="H80" s="91"/>
      <c r="I80" s="112">
        <f t="shared" si="8"/>
        <v>0</v>
      </c>
      <c r="J80" s="101"/>
      <c r="K80" s="109"/>
      <c r="L80" s="110">
        <f t="shared" si="6"/>
        <v>0</v>
      </c>
      <c r="M80" s="110">
        <f t="shared" si="7"/>
        <v>0</v>
      </c>
      <c r="N80" s="110">
        <f t="shared" si="9"/>
        <v>0</v>
      </c>
      <c r="O80" s="113">
        <f t="shared" si="10"/>
        <v>0</v>
      </c>
    </row>
    <row r="81" spans="1:15" x14ac:dyDescent="0.2">
      <c r="A81" s="96"/>
      <c r="B81" s="96"/>
      <c r="C81" s="96"/>
      <c r="D81" s="96"/>
      <c r="E81" s="105"/>
      <c r="F81" s="108"/>
      <c r="G81" s="87"/>
      <c r="H81" s="91"/>
      <c r="I81" s="112">
        <f t="shared" si="8"/>
        <v>0</v>
      </c>
      <c r="J81" s="101"/>
      <c r="K81" s="109"/>
      <c r="L81" s="110">
        <f t="shared" si="6"/>
        <v>0</v>
      </c>
      <c r="M81" s="110">
        <f t="shared" si="7"/>
        <v>0</v>
      </c>
      <c r="N81" s="110">
        <f t="shared" si="9"/>
        <v>0</v>
      </c>
      <c r="O81" s="113">
        <f t="shared" si="10"/>
        <v>0</v>
      </c>
    </row>
    <row r="82" spans="1:15" x14ac:dyDescent="0.2">
      <c r="A82" s="96"/>
      <c r="B82" s="96"/>
      <c r="C82" s="96"/>
      <c r="D82" s="96"/>
      <c r="E82" s="105"/>
      <c r="F82" s="108"/>
      <c r="G82" s="87"/>
      <c r="H82" s="91"/>
      <c r="I82" s="112">
        <f t="shared" si="8"/>
        <v>0</v>
      </c>
      <c r="J82" s="101"/>
      <c r="K82" s="109"/>
      <c r="L82" s="110">
        <f t="shared" si="6"/>
        <v>0</v>
      </c>
      <c r="M82" s="110">
        <f t="shared" si="7"/>
        <v>0</v>
      </c>
      <c r="N82" s="110">
        <f t="shared" si="9"/>
        <v>0</v>
      </c>
      <c r="O82" s="113">
        <f t="shared" si="10"/>
        <v>0</v>
      </c>
    </row>
    <row r="83" spans="1:15" x14ac:dyDescent="0.2">
      <c r="A83" s="95"/>
      <c r="B83" s="95"/>
      <c r="C83" s="95"/>
      <c r="D83" s="95"/>
      <c r="E83" s="105"/>
      <c r="F83" s="108"/>
      <c r="G83" s="87"/>
      <c r="H83" s="91"/>
      <c r="I83" s="112">
        <f t="shared" si="8"/>
        <v>0</v>
      </c>
      <c r="J83" s="101"/>
      <c r="K83" s="109"/>
      <c r="L83" s="110">
        <f t="shared" si="6"/>
        <v>0</v>
      </c>
      <c r="M83" s="110">
        <f t="shared" si="7"/>
        <v>0</v>
      </c>
      <c r="N83" s="110">
        <f t="shared" si="9"/>
        <v>0</v>
      </c>
      <c r="O83" s="113">
        <f t="shared" si="10"/>
        <v>0</v>
      </c>
    </row>
    <row r="84" spans="1:15" x14ac:dyDescent="0.2">
      <c r="A84" s="95"/>
      <c r="B84" s="95"/>
      <c r="C84" s="95"/>
      <c r="D84" s="95"/>
      <c r="E84" s="105"/>
      <c r="F84" s="108"/>
      <c r="G84" s="87"/>
      <c r="H84" s="91"/>
      <c r="I84" s="112">
        <f t="shared" si="8"/>
        <v>0</v>
      </c>
      <c r="J84" s="101"/>
      <c r="K84" s="109"/>
      <c r="L84" s="110">
        <f t="shared" si="6"/>
        <v>0</v>
      </c>
      <c r="M84" s="110">
        <f t="shared" si="7"/>
        <v>0</v>
      </c>
      <c r="N84" s="110">
        <f t="shared" si="9"/>
        <v>0</v>
      </c>
      <c r="O84" s="113">
        <f t="shared" si="10"/>
        <v>0</v>
      </c>
    </row>
    <row r="85" spans="1:15" x14ac:dyDescent="0.2">
      <c r="A85" s="95"/>
      <c r="B85" s="95"/>
      <c r="C85" s="95"/>
      <c r="D85" s="95"/>
      <c r="E85" s="105"/>
      <c r="F85" s="108"/>
      <c r="G85" s="87"/>
      <c r="H85" s="100"/>
      <c r="I85" s="112">
        <f t="shared" si="8"/>
        <v>0</v>
      </c>
      <c r="J85" s="101"/>
      <c r="K85" s="109"/>
      <c r="L85" s="110">
        <f t="shared" si="6"/>
        <v>0</v>
      </c>
      <c r="M85" s="110">
        <f t="shared" si="7"/>
        <v>0</v>
      </c>
      <c r="N85" s="110">
        <f t="shared" si="9"/>
        <v>0</v>
      </c>
      <c r="O85" s="113">
        <f t="shared" si="10"/>
        <v>0</v>
      </c>
    </row>
    <row r="86" spans="1:15" x14ac:dyDescent="0.2">
      <c r="A86" s="95"/>
      <c r="B86" s="95"/>
      <c r="C86" s="95"/>
      <c r="D86" s="95"/>
      <c r="E86" s="92"/>
      <c r="F86" s="109"/>
      <c r="G86" s="93"/>
      <c r="H86" s="100"/>
      <c r="I86" s="112">
        <f t="shared" si="8"/>
        <v>0</v>
      </c>
      <c r="J86" s="101"/>
      <c r="K86" s="109"/>
      <c r="L86" s="110">
        <f t="shared" si="6"/>
        <v>0</v>
      </c>
      <c r="M86" s="110">
        <f t="shared" si="7"/>
        <v>0</v>
      </c>
      <c r="N86" s="110">
        <f t="shared" si="9"/>
        <v>0</v>
      </c>
      <c r="O86" s="113">
        <f t="shared" si="10"/>
        <v>0</v>
      </c>
    </row>
    <row r="87" spans="1:15" x14ac:dyDescent="0.2">
      <c r="A87" s="95"/>
      <c r="B87" s="95"/>
      <c r="C87" s="95"/>
      <c r="D87" s="95"/>
      <c r="E87" s="92"/>
      <c r="F87" s="109"/>
      <c r="G87" s="93"/>
      <c r="H87" s="100"/>
      <c r="I87" s="112">
        <f t="shared" si="8"/>
        <v>0</v>
      </c>
      <c r="J87" s="101"/>
      <c r="K87" s="109"/>
      <c r="L87" s="110">
        <f t="shared" si="6"/>
        <v>0</v>
      </c>
      <c r="M87" s="110">
        <f t="shared" si="7"/>
        <v>0</v>
      </c>
      <c r="N87" s="110">
        <f t="shared" si="9"/>
        <v>0</v>
      </c>
      <c r="O87" s="113">
        <f t="shared" si="10"/>
        <v>0</v>
      </c>
    </row>
    <row r="88" spans="1:15" x14ac:dyDescent="0.2">
      <c r="A88" s="95"/>
      <c r="B88" s="95"/>
      <c r="C88" s="95"/>
      <c r="D88" s="95"/>
      <c r="E88" s="103" t="s">
        <v>74</v>
      </c>
      <c r="F88" s="109"/>
      <c r="G88" s="93"/>
      <c r="H88" s="100"/>
      <c r="I88" s="112">
        <f t="shared" si="8"/>
        <v>0</v>
      </c>
      <c r="J88" s="101"/>
      <c r="K88" s="109"/>
      <c r="L88" s="110">
        <f t="shared" si="6"/>
        <v>0</v>
      </c>
      <c r="M88" s="110">
        <f t="shared" si="7"/>
        <v>0</v>
      </c>
      <c r="N88" s="110">
        <f t="shared" si="9"/>
        <v>0</v>
      </c>
      <c r="O88" s="113">
        <f t="shared" si="10"/>
        <v>0</v>
      </c>
    </row>
    <row r="89" spans="1:15" x14ac:dyDescent="0.2">
      <c r="A89" s="95"/>
      <c r="B89" s="95"/>
      <c r="C89" s="95"/>
      <c r="D89" s="95"/>
      <c r="E89" s="105"/>
      <c r="F89" s="108"/>
      <c r="G89" s="87"/>
      <c r="H89" s="100"/>
      <c r="I89" s="112">
        <f t="shared" si="8"/>
        <v>0</v>
      </c>
      <c r="J89" s="101"/>
      <c r="K89" s="109"/>
      <c r="L89" s="110">
        <f t="shared" si="6"/>
        <v>0</v>
      </c>
      <c r="M89" s="110">
        <f t="shared" si="7"/>
        <v>0</v>
      </c>
      <c r="N89" s="110">
        <f t="shared" si="9"/>
        <v>0</v>
      </c>
      <c r="O89" s="113">
        <f t="shared" si="10"/>
        <v>0</v>
      </c>
    </row>
    <row r="90" spans="1:15" x14ac:dyDescent="0.2">
      <c r="A90" s="95"/>
      <c r="B90" s="95"/>
      <c r="C90" s="95"/>
      <c r="D90" s="95"/>
      <c r="E90" s="105"/>
      <c r="F90" s="108"/>
      <c r="G90" s="87"/>
      <c r="H90" s="100"/>
      <c r="I90" s="112">
        <f t="shared" si="8"/>
        <v>0</v>
      </c>
      <c r="J90" s="101"/>
      <c r="K90" s="109"/>
      <c r="L90" s="110">
        <f t="shared" si="6"/>
        <v>0</v>
      </c>
      <c r="M90" s="110">
        <f t="shared" si="7"/>
        <v>0</v>
      </c>
      <c r="N90" s="110">
        <f t="shared" si="9"/>
        <v>0</v>
      </c>
      <c r="O90" s="113">
        <f t="shared" si="10"/>
        <v>0</v>
      </c>
    </row>
    <row r="91" spans="1:15" x14ac:dyDescent="0.2">
      <c r="A91" s="95"/>
      <c r="B91" s="95"/>
      <c r="C91" s="95"/>
      <c r="D91" s="95"/>
      <c r="E91" s="105"/>
      <c r="F91" s="108"/>
      <c r="G91" s="87"/>
      <c r="H91" s="100"/>
      <c r="I91" s="112">
        <f t="shared" si="8"/>
        <v>0</v>
      </c>
      <c r="J91" s="101"/>
      <c r="K91" s="109"/>
      <c r="L91" s="110">
        <f t="shared" si="6"/>
        <v>0</v>
      </c>
      <c r="M91" s="110">
        <f t="shared" si="7"/>
        <v>0</v>
      </c>
      <c r="N91" s="110">
        <f t="shared" si="9"/>
        <v>0</v>
      </c>
      <c r="O91" s="113">
        <f t="shared" si="10"/>
        <v>0</v>
      </c>
    </row>
    <row r="92" spans="1:15" x14ac:dyDescent="0.2">
      <c r="A92" s="95"/>
      <c r="B92" s="95"/>
      <c r="C92" s="95"/>
      <c r="D92" s="95"/>
      <c r="E92" s="105"/>
      <c r="F92" s="108"/>
      <c r="G92" s="87"/>
      <c r="H92" s="100"/>
      <c r="I92" s="112"/>
      <c r="J92" s="101"/>
      <c r="K92" s="109"/>
      <c r="L92" s="110"/>
      <c r="M92" s="110"/>
      <c r="N92" s="110"/>
      <c r="O92" s="113"/>
    </row>
    <row r="93" spans="1:15" x14ac:dyDescent="0.2">
      <c r="A93" s="95"/>
      <c r="B93" s="95"/>
      <c r="C93" s="95"/>
      <c r="D93" s="95"/>
      <c r="E93" s="105"/>
      <c r="F93" s="108"/>
      <c r="G93" s="87"/>
      <c r="H93" s="100"/>
      <c r="I93" s="112">
        <f t="shared" si="8"/>
        <v>0</v>
      </c>
      <c r="J93" s="101"/>
      <c r="K93" s="109"/>
      <c r="L93" s="110">
        <f t="shared" si="6"/>
        <v>0</v>
      </c>
      <c r="M93" s="110">
        <f t="shared" si="7"/>
        <v>0</v>
      </c>
      <c r="N93" s="110">
        <f t="shared" si="9"/>
        <v>0</v>
      </c>
      <c r="O93" s="113">
        <f t="shared" si="10"/>
        <v>0</v>
      </c>
    </row>
    <row r="94" spans="1:15" x14ac:dyDescent="0.2">
      <c r="A94" s="95"/>
      <c r="B94" s="95"/>
      <c r="C94" s="95"/>
      <c r="D94" s="95"/>
      <c r="E94" s="105"/>
      <c r="F94" s="108"/>
      <c r="G94" s="87"/>
      <c r="H94" s="100"/>
      <c r="I94" s="112"/>
      <c r="J94" s="101"/>
      <c r="K94" s="109"/>
      <c r="L94" s="110"/>
      <c r="M94" s="110"/>
      <c r="N94" s="110"/>
      <c r="O94" s="113"/>
    </row>
    <row r="95" spans="1:15" x14ac:dyDescent="0.2">
      <c r="A95" s="95"/>
      <c r="B95" s="95"/>
      <c r="C95" s="95"/>
      <c r="D95" s="95"/>
      <c r="E95" s="105"/>
      <c r="F95" s="108"/>
      <c r="G95" s="87"/>
      <c r="H95" s="100"/>
      <c r="I95" s="112">
        <f>F95*H95</f>
        <v>0</v>
      </c>
      <c r="J95" s="101"/>
      <c r="K95" s="109"/>
      <c r="L95" s="110">
        <f t="shared" si="6"/>
        <v>0</v>
      </c>
      <c r="M95" s="110">
        <f t="shared" si="7"/>
        <v>0</v>
      </c>
      <c r="N95" s="110">
        <f t="shared" si="9"/>
        <v>0</v>
      </c>
      <c r="O95" s="113">
        <f t="shared" si="10"/>
        <v>0</v>
      </c>
    </row>
    <row r="96" spans="1:15" x14ac:dyDescent="0.2">
      <c r="A96" s="95"/>
      <c r="B96" s="95"/>
      <c r="C96" s="95"/>
      <c r="D96" s="95"/>
      <c r="E96" s="92"/>
      <c r="F96" s="109"/>
      <c r="G96" s="93"/>
      <c r="H96" s="100"/>
      <c r="I96" s="112">
        <f t="shared" si="8"/>
        <v>0</v>
      </c>
      <c r="J96" s="101"/>
      <c r="K96" s="109"/>
      <c r="L96" s="110">
        <f t="shared" si="6"/>
        <v>0</v>
      </c>
      <c r="M96" s="110">
        <f t="shared" si="7"/>
        <v>0</v>
      </c>
      <c r="N96" s="110">
        <f t="shared" si="9"/>
        <v>0</v>
      </c>
      <c r="O96" s="113">
        <f t="shared" si="10"/>
        <v>0</v>
      </c>
    </row>
    <row r="97" spans="1:15" x14ac:dyDescent="0.2">
      <c r="A97" s="95"/>
      <c r="B97" s="95"/>
      <c r="C97" s="95"/>
      <c r="D97" s="95"/>
      <c r="E97" s="92"/>
      <c r="F97" s="109"/>
      <c r="G97" s="93"/>
      <c r="H97" s="100"/>
      <c r="I97" s="112">
        <f t="shared" si="8"/>
        <v>0</v>
      </c>
      <c r="J97" s="101"/>
      <c r="K97" s="109"/>
      <c r="L97" s="110">
        <f t="shared" si="6"/>
        <v>0</v>
      </c>
      <c r="M97" s="110">
        <f t="shared" si="7"/>
        <v>0</v>
      </c>
      <c r="N97" s="110">
        <f t="shared" si="9"/>
        <v>0</v>
      </c>
      <c r="O97" s="113">
        <f t="shared" si="10"/>
        <v>0</v>
      </c>
    </row>
    <row r="98" spans="1:15" x14ac:dyDescent="0.2">
      <c r="A98" s="95"/>
      <c r="B98" s="95"/>
      <c r="C98" s="95"/>
      <c r="D98" s="95"/>
      <c r="E98" s="103" t="s">
        <v>131</v>
      </c>
      <c r="F98" s="109"/>
      <c r="G98" s="93"/>
      <c r="H98" s="100"/>
      <c r="I98" s="112">
        <f t="shared" si="8"/>
        <v>0</v>
      </c>
      <c r="J98" s="101"/>
      <c r="K98" s="109"/>
      <c r="L98" s="110">
        <f t="shared" si="6"/>
        <v>0</v>
      </c>
      <c r="M98" s="110">
        <f t="shared" si="7"/>
        <v>0</v>
      </c>
      <c r="N98" s="110">
        <f t="shared" si="9"/>
        <v>0</v>
      </c>
      <c r="O98" s="113">
        <f t="shared" si="10"/>
        <v>0</v>
      </c>
    </row>
    <row r="99" spans="1:15" x14ac:dyDescent="0.2">
      <c r="A99" s="95"/>
      <c r="B99" s="95"/>
      <c r="C99" s="95"/>
      <c r="D99" s="95"/>
      <c r="E99" s="105"/>
      <c r="F99" s="108"/>
      <c r="G99" s="87"/>
      <c r="H99" s="91"/>
      <c r="I99" s="112">
        <f t="shared" si="8"/>
        <v>0</v>
      </c>
      <c r="J99" s="101"/>
      <c r="K99" s="109"/>
      <c r="L99" s="110">
        <f t="shared" si="6"/>
        <v>0</v>
      </c>
      <c r="M99" s="110">
        <f t="shared" si="7"/>
        <v>0</v>
      </c>
      <c r="N99" s="110">
        <f t="shared" si="9"/>
        <v>0</v>
      </c>
      <c r="O99" s="113">
        <f t="shared" si="10"/>
        <v>0</v>
      </c>
    </row>
    <row r="100" spans="1:15" x14ac:dyDescent="0.2">
      <c r="A100" s="95"/>
      <c r="B100" s="95"/>
      <c r="C100" s="95"/>
      <c r="D100" s="95"/>
      <c r="E100" s="105"/>
      <c r="F100" s="108"/>
      <c r="G100" s="87"/>
      <c r="H100" s="91"/>
      <c r="I100" s="112">
        <f t="shared" si="8"/>
        <v>0</v>
      </c>
      <c r="J100" s="101"/>
      <c r="K100" s="109"/>
      <c r="L100" s="110">
        <f t="shared" ref="L100:L108" si="11">K100*6%</f>
        <v>0</v>
      </c>
      <c r="M100" s="110">
        <f t="shared" ref="M100:M108" si="12">(K100+L100)/5</f>
        <v>0</v>
      </c>
      <c r="N100" s="110">
        <f t="shared" si="9"/>
        <v>0</v>
      </c>
      <c r="O100" s="113">
        <f t="shared" si="10"/>
        <v>0</v>
      </c>
    </row>
    <row r="101" spans="1:15" x14ac:dyDescent="0.2">
      <c r="A101" s="95"/>
      <c r="B101" s="95"/>
      <c r="C101" s="95"/>
      <c r="D101" s="95"/>
      <c r="E101" s="105"/>
      <c r="F101" s="108"/>
      <c r="G101" s="87"/>
      <c r="H101" s="91"/>
      <c r="I101" s="112">
        <f t="shared" si="8"/>
        <v>0</v>
      </c>
      <c r="J101" s="101"/>
      <c r="K101" s="109"/>
      <c r="L101" s="110">
        <f t="shared" si="11"/>
        <v>0</v>
      </c>
      <c r="M101" s="110">
        <f t="shared" si="12"/>
        <v>0</v>
      </c>
      <c r="N101" s="110">
        <f t="shared" si="9"/>
        <v>0</v>
      </c>
      <c r="O101" s="113">
        <f t="shared" si="10"/>
        <v>0</v>
      </c>
    </row>
    <row r="102" spans="1:15" x14ac:dyDescent="0.2">
      <c r="A102" s="95"/>
      <c r="B102" s="95"/>
      <c r="C102" s="95"/>
      <c r="D102" s="95"/>
      <c r="E102" s="105"/>
      <c r="F102" s="108"/>
      <c r="G102" s="87"/>
      <c r="H102" s="91"/>
      <c r="I102" s="112">
        <f t="shared" si="8"/>
        <v>0</v>
      </c>
      <c r="J102" s="101"/>
      <c r="K102" s="109"/>
      <c r="L102" s="110">
        <f t="shared" si="11"/>
        <v>0</v>
      </c>
      <c r="M102" s="110">
        <f t="shared" si="12"/>
        <v>0</v>
      </c>
      <c r="N102" s="110">
        <f t="shared" si="9"/>
        <v>0</v>
      </c>
      <c r="O102" s="113">
        <f t="shared" si="10"/>
        <v>0</v>
      </c>
    </row>
    <row r="103" spans="1:15" x14ac:dyDescent="0.2">
      <c r="A103" s="95"/>
      <c r="B103" s="95"/>
      <c r="C103" s="95"/>
      <c r="D103" s="95"/>
      <c r="E103" s="105"/>
      <c r="F103" s="108"/>
      <c r="G103" s="87"/>
      <c r="H103" s="91"/>
      <c r="I103" s="112">
        <f t="shared" si="8"/>
        <v>0</v>
      </c>
      <c r="J103" s="101"/>
      <c r="K103" s="109"/>
      <c r="L103" s="110">
        <f t="shared" si="11"/>
        <v>0</v>
      </c>
      <c r="M103" s="110">
        <f t="shared" si="12"/>
        <v>0</v>
      </c>
      <c r="N103" s="110">
        <f t="shared" si="9"/>
        <v>0</v>
      </c>
      <c r="O103" s="113">
        <f t="shared" si="10"/>
        <v>0</v>
      </c>
    </row>
    <row r="104" spans="1:15" x14ac:dyDescent="0.2">
      <c r="A104" s="95"/>
      <c r="B104" s="95"/>
      <c r="C104" s="95"/>
      <c r="D104" s="95"/>
      <c r="E104" s="105"/>
      <c r="F104" s="108"/>
      <c r="G104" s="87"/>
      <c r="H104" s="91"/>
      <c r="I104" s="112">
        <f t="shared" si="8"/>
        <v>0</v>
      </c>
      <c r="J104" s="101"/>
      <c r="K104" s="109"/>
      <c r="L104" s="110">
        <f t="shared" si="11"/>
        <v>0</v>
      </c>
      <c r="M104" s="110">
        <f t="shared" si="12"/>
        <v>0</v>
      </c>
      <c r="N104" s="110">
        <f t="shared" si="9"/>
        <v>0</v>
      </c>
      <c r="O104" s="113">
        <f t="shared" si="10"/>
        <v>0</v>
      </c>
    </row>
    <row r="105" spans="1:15" x14ac:dyDescent="0.2">
      <c r="A105" s="95"/>
      <c r="B105" s="95"/>
      <c r="C105" s="95"/>
      <c r="D105" s="95"/>
      <c r="E105" s="105"/>
      <c r="F105" s="108"/>
      <c r="G105" s="87"/>
      <c r="H105" s="100"/>
      <c r="I105" s="112">
        <f t="shared" si="8"/>
        <v>0</v>
      </c>
      <c r="J105" s="101"/>
      <c r="K105" s="109"/>
      <c r="L105" s="110">
        <f t="shared" si="11"/>
        <v>0</v>
      </c>
      <c r="M105" s="110">
        <f t="shared" si="12"/>
        <v>0</v>
      </c>
      <c r="N105" s="110">
        <f t="shared" si="9"/>
        <v>0</v>
      </c>
      <c r="O105" s="113">
        <f t="shared" si="10"/>
        <v>0</v>
      </c>
    </row>
    <row r="106" spans="1:15" x14ac:dyDescent="0.2">
      <c r="A106" s="95"/>
      <c r="B106" s="95"/>
      <c r="C106" s="95"/>
      <c r="D106" s="95"/>
      <c r="E106" s="105"/>
      <c r="F106" s="108"/>
      <c r="G106" s="87"/>
      <c r="H106" s="100"/>
      <c r="I106" s="112">
        <f t="shared" si="8"/>
        <v>0</v>
      </c>
      <c r="J106" s="105"/>
      <c r="K106" s="91"/>
      <c r="L106" s="110">
        <f t="shared" si="11"/>
        <v>0</v>
      </c>
      <c r="M106" s="110">
        <f t="shared" si="12"/>
        <v>0</v>
      </c>
      <c r="N106" s="110">
        <f t="shared" si="9"/>
        <v>0</v>
      </c>
      <c r="O106" s="113">
        <f t="shared" si="10"/>
        <v>0</v>
      </c>
    </row>
    <row r="107" spans="1:15" x14ac:dyDescent="0.2">
      <c r="A107" s="95"/>
      <c r="B107" s="95"/>
      <c r="C107" s="95"/>
      <c r="D107" s="95"/>
      <c r="E107" s="105"/>
      <c r="F107" s="108"/>
      <c r="G107" s="87"/>
      <c r="H107" s="100"/>
      <c r="I107" s="112">
        <f t="shared" si="8"/>
        <v>0</v>
      </c>
      <c r="J107" s="105"/>
      <c r="K107" s="91"/>
      <c r="L107" s="110">
        <f t="shared" si="11"/>
        <v>0</v>
      </c>
      <c r="M107" s="110">
        <f t="shared" si="12"/>
        <v>0</v>
      </c>
      <c r="N107" s="110">
        <f t="shared" si="9"/>
        <v>0</v>
      </c>
      <c r="O107" s="113">
        <f t="shared" si="10"/>
        <v>0</v>
      </c>
    </row>
    <row r="108" spans="1:15" x14ac:dyDescent="0.2">
      <c r="A108" s="95"/>
      <c r="B108" s="95"/>
      <c r="C108" s="95"/>
      <c r="D108" s="95"/>
      <c r="E108" s="105"/>
      <c r="F108" s="108"/>
      <c r="G108" s="87"/>
      <c r="H108" s="100"/>
      <c r="I108" s="112">
        <f t="shared" si="8"/>
        <v>0</v>
      </c>
      <c r="J108" s="105"/>
      <c r="K108" s="91"/>
      <c r="L108" s="110">
        <f t="shared" si="11"/>
        <v>0</v>
      </c>
      <c r="M108" s="110">
        <f t="shared" si="12"/>
        <v>0</v>
      </c>
      <c r="N108" s="110">
        <f t="shared" si="9"/>
        <v>0</v>
      </c>
      <c r="O108" s="113">
        <f t="shared" si="10"/>
        <v>0</v>
      </c>
    </row>
    <row r="109" spans="1:15" x14ac:dyDescent="0.2">
      <c r="E109" s="105"/>
      <c r="F109" s="108"/>
      <c r="G109" s="87"/>
      <c r="H109" s="100"/>
      <c r="I109" s="112">
        <f t="shared" si="8"/>
        <v>0</v>
      </c>
    </row>
    <row r="110" spans="1:15" x14ac:dyDescent="0.2">
      <c r="E110" s="105"/>
      <c r="F110" s="108"/>
      <c r="G110" s="87"/>
      <c r="H110" s="100"/>
      <c r="I110" s="112">
        <f t="shared" si="8"/>
        <v>0</v>
      </c>
    </row>
    <row r="111" spans="1:15" x14ac:dyDescent="0.2">
      <c r="E111" s="105"/>
      <c r="F111" s="108"/>
      <c r="G111" s="87"/>
      <c r="H111" s="100"/>
      <c r="I111" s="112">
        <f t="shared" si="8"/>
        <v>0</v>
      </c>
    </row>
    <row r="112" spans="1:15" x14ac:dyDescent="0.2">
      <c r="E112" s="105"/>
      <c r="F112" s="108"/>
      <c r="G112" s="87"/>
      <c r="H112" s="100"/>
      <c r="I112" s="112">
        <f t="shared" si="8"/>
        <v>0</v>
      </c>
    </row>
    <row r="113" spans="5:9" x14ac:dyDescent="0.2">
      <c r="E113" s="105"/>
      <c r="F113" s="108"/>
      <c r="G113" s="87"/>
      <c r="H113" s="100"/>
      <c r="I113" s="112">
        <f t="shared" si="8"/>
        <v>0</v>
      </c>
    </row>
    <row r="114" spans="5:9" x14ac:dyDescent="0.2">
      <c r="E114" s="92"/>
      <c r="F114" s="109"/>
      <c r="G114" s="93"/>
      <c r="H114" s="100"/>
      <c r="I114" s="112">
        <f t="shared" si="8"/>
        <v>0</v>
      </c>
    </row>
    <row r="115" spans="5:9" x14ac:dyDescent="0.2">
      <c r="E115" s="92"/>
      <c r="F115" s="109"/>
      <c r="G115" s="93"/>
      <c r="H115" s="100"/>
      <c r="I115" s="112">
        <f t="shared" si="8"/>
        <v>0</v>
      </c>
    </row>
    <row r="116" spans="5:9" x14ac:dyDescent="0.2">
      <c r="E116" s="92"/>
      <c r="F116" s="109"/>
      <c r="G116" s="93"/>
      <c r="H116" s="100"/>
      <c r="I116" s="112">
        <f t="shared" si="8"/>
        <v>0</v>
      </c>
    </row>
    <row r="117" spans="5:9" x14ac:dyDescent="0.2">
      <c r="E117" s="92"/>
      <c r="F117" s="109"/>
      <c r="G117" s="93"/>
      <c r="H117" s="100"/>
      <c r="I117" s="112">
        <f t="shared" si="8"/>
        <v>0</v>
      </c>
    </row>
    <row r="118" spans="5:9" x14ac:dyDescent="0.2">
      <c r="E118" s="103" t="s">
        <v>77</v>
      </c>
      <c r="F118" s="109"/>
      <c r="G118" s="93"/>
      <c r="H118" s="100"/>
      <c r="I118" s="112">
        <f t="shared" si="8"/>
        <v>0</v>
      </c>
    </row>
    <row r="119" spans="5:9" x14ac:dyDescent="0.2">
      <c r="E119" s="105"/>
      <c r="F119" s="108"/>
      <c r="G119" s="87"/>
      <c r="H119" s="100"/>
      <c r="I119" s="112">
        <f t="shared" si="8"/>
        <v>0</v>
      </c>
    </row>
    <row r="120" spans="5:9" x14ac:dyDescent="0.2">
      <c r="E120" s="105"/>
      <c r="F120" s="108"/>
      <c r="G120" s="87"/>
      <c r="H120" s="100"/>
      <c r="I120" s="112">
        <f t="shared" si="8"/>
        <v>0</v>
      </c>
    </row>
    <row r="121" spans="5:9" x14ac:dyDescent="0.2">
      <c r="E121" s="105"/>
      <c r="F121" s="108"/>
      <c r="G121" s="87"/>
      <c r="H121" s="100"/>
      <c r="I121" s="112">
        <f t="shared" si="8"/>
        <v>0</v>
      </c>
    </row>
    <row r="122" spans="5:9" x14ac:dyDescent="0.2">
      <c r="E122" s="105"/>
      <c r="F122" s="108"/>
      <c r="G122" s="87"/>
      <c r="H122" s="100"/>
      <c r="I122" s="112">
        <f t="shared" si="8"/>
        <v>0</v>
      </c>
    </row>
    <row r="123" spans="5:9" x14ac:dyDescent="0.2">
      <c r="E123" s="105"/>
      <c r="F123" s="108"/>
      <c r="G123" s="87"/>
      <c r="H123" s="100"/>
      <c r="I123" s="112">
        <f t="shared" si="8"/>
        <v>0</v>
      </c>
    </row>
    <row r="124" spans="5:9" x14ac:dyDescent="0.2">
      <c r="E124" s="105"/>
      <c r="F124" s="108"/>
      <c r="G124" s="87"/>
      <c r="H124" s="100"/>
      <c r="I124" s="112">
        <f t="shared" si="8"/>
        <v>0</v>
      </c>
    </row>
    <row r="125" spans="5:9" x14ac:dyDescent="0.2">
      <c r="E125" s="105"/>
      <c r="F125" s="108"/>
      <c r="G125" s="87"/>
      <c r="H125" s="100"/>
      <c r="I125" s="112">
        <f t="shared" si="8"/>
        <v>0</v>
      </c>
    </row>
    <row r="126" spans="5:9" x14ac:dyDescent="0.2">
      <c r="E126" s="105"/>
      <c r="F126" s="108"/>
      <c r="G126" s="87"/>
      <c r="H126" s="100"/>
      <c r="I126" s="112">
        <f t="shared" si="8"/>
        <v>0</v>
      </c>
    </row>
    <row r="127" spans="5:9" x14ac:dyDescent="0.2">
      <c r="E127" s="105"/>
      <c r="F127" s="108"/>
      <c r="G127" s="87"/>
      <c r="H127" s="100"/>
      <c r="I127" s="112">
        <f t="shared" si="8"/>
        <v>0</v>
      </c>
    </row>
    <row r="128" spans="5:9" x14ac:dyDescent="0.2">
      <c r="E128" s="105"/>
      <c r="F128" s="108"/>
      <c r="G128" s="87"/>
      <c r="H128" s="100"/>
      <c r="I128" s="112">
        <f t="shared" si="8"/>
        <v>0</v>
      </c>
    </row>
    <row r="129" spans="5:9" x14ac:dyDescent="0.2">
      <c r="E129" s="92"/>
      <c r="F129" s="109"/>
      <c r="G129" s="93"/>
      <c r="H129" s="100"/>
      <c r="I129" s="112">
        <f t="shared" si="8"/>
        <v>0</v>
      </c>
    </row>
    <row r="130" spans="5:9" x14ac:dyDescent="0.2">
      <c r="E130" s="103" t="s">
        <v>79</v>
      </c>
      <c r="F130" s="109"/>
      <c r="G130" s="93"/>
      <c r="H130" s="100"/>
      <c r="I130" s="112">
        <f t="shared" si="8"/>
        <v>0</v>
      </c>
    </row>
    <row r="131" spans="5:9" x14ac:dyDescent="0.2">
      <c r="E131" s="105"/>
      <c r="F131" s="108"/>
      <c r="G131" s="87"/>
      <c r="H131" s="100"/>
      <c r="I131" s="112">
        <f t="shared" si="8"/>
        <v>0</v>
      </c>
    </row>
    <row r="132" spans="5:9" x14ac:dyDescent="0.2">
      <c r="E132" s="105"/>
      <c r="F132" s="108"/>
      <c r="G132" s="87"/>
      <c r="H132" s="100"/>
      <c r="I132" s="112">
        <f t="shared" si="8"/>
        <v>0</v>
      </c>
    </row>
    <row r="133" spans="5:9" x14ac:dyDescent="0.2">
      <c r="E133" s="103" t="s">
        <v>80</v>
      </c>
      <c r="F133" s="160"/>
      <c r="G133" s="161"/>
      <c r="H133" s="100"/>
      <c r="I133" s="112">
        <f t="shared" si="8"/>
        <v>0</v>
      </c>
    </row>
    <row r="134" spans="5:9" x14ac:dyDescent="0.2">
      <c r="E134" s="105"/>
      <c r="F134" s="108"/>
      <c r="G134" s="87"/>
      <c r="H134" s="100"/>
      <c r="I134" s="112">
        <f t="shared" si="8"/>
        <v>0</v>
      </c>
    </row>
    <row r="135" spans="5:9" x14ac:dyDescent="0.2">
      <c r="E135" s="92"/>
      <c r="F135" s="109"/>
      <c r="G135" s="93"/>
      <c r="H135" s="100"/>
      <c r="I135" s="112">
        <f t="shared" si="8"/>
        <v>0</v>
      </c>
    </row>
    <row r="136" spans="5:9" x14ac:dyDescent="0.2">
      <c r="E136" s="103" t="s">
        <v>81</v>
      </c>
      <c r="F136" s="160"/>
      <c r="G136" s="161"/>
      <c r="H136" s="100"/>
      <c r="I136" s="112">
        <f t="shared" si="8"/>
        <v>0</v>
      </c>
    </row>
    <row r="137" spans="5:9" x14ac:dyDescent="0.2">
      <c r="I137" s="112">
        <f t="shared" si="8"/>
        <v>0</v>
      </c>
    </row>
    <row r="138" spans="5:9" x14ac:dyDescent="0.2">
      <c r="I138" s="112">
        <f t="shared" si="8"/>
        <v>0</v>
      </c>
    </row>
    <row r="139" spans="5:9" x14ac:dyDescent="0.2">
      <c r="I139" s="112">
        <f t="shared" si="8"/>
        <v>0</v>
      </c>
    </row>
    <row r="140" spans="5:9" x14ac:dyDescent="0.2">
      <c r="I140" s="112">
        <f t="shared" si="8"/>
        <v>0</v>
      </c>
    </row>
    <row r="141" spans="5:9" x14ac:dyDescent="0.2">
      <c r="I141" s="112">
        <f t="shared" si="8"/>
        <v>0</v>
      </c>
    </row>
    <row r="142" spans="5:9" x14ac:dyDescent="0.2">
      <c r="I142" s="112">
        <f t="shared" si="8"/>
        <v>0</v>
      </c>
    </row>
    <row r="143" spans="5:9" x14ac:dyDescent="0.2">
      <c r="I143" s="112">
        <f t="shared" ref="I143:I206" si="13">F143*H143</f>
        <v>0</v>
      </c>
    </row>
    <row r="144" spans="5:9" x14ac:dyDescent="0.2">
      <c r="I144" s="112">
        <f t="shared" si="13"/>
        <v>0</v>
      </c>
    </row>
    <row r="145" spans="9:9" x14ac:dyDescent="0.2">
      <c r="I145" s="112">
        <f t="shared" si="13"/>
        <v>0</v>
      </c>
    </row>
    <row r="146" spans="9:9" x14ac:dyDescent="0.2">
      <c r="I146" s="112">
        <f t="shared" si="13"/>
        <v>0</v>
      </c>
    </row>
    <row r="147" spans="9:9" x14ac:dyDescent="0.2">
      <c r="I147" s="112">
        <f t="shared" si="13"/>
        <v>0</v>
      </c>
    </row>
    <row r="148" spans="9:9" x14ac:dyDescent="0.2">
      <c r="I148" s="112">
        <f t="shared" si="13"/>
        <v>0</v>
      </c>
    </row>
    <row r="149" spans="9:9" x14ac:dyDescent="0.2">
      <c r="I149" s="112">
        <f t="shared" si="13"/>
        <v>0</v>
      </c>
    </row>
    <row r="150" spans="9:9" x14ac:dyDescent="0.2">
      <c r="I150" s="112">
        <f t="shared" si="13"/>
        <v>0</v>
      </c>
    </row>
    <row r="151" spans="9:9" x14ac:dyDescent="0.2">
      <c r="I151" s="112">
        <f t="shared" si="13"/>
        <v>0</v>
      </c>
    </row>
    <row r="152" spans="9:9" x14ac:dyDescent="0.2">
      <c r="I152" s="112">
        <f t="shared" si="13"/>
        <v>0</v>
      </c>
    </row>
    <row r="153" spans="9:9" x14ac:dyDescent="0.2">
      <c r="I153" s="112">
        <f t="shared" si="13"/>
        <v>0</v>
      </c>
    </row>
    <row r="154" spans="9:9" x14ac:dyDescent="0.2">
      <c r="I154" s="112">
        <f t="shared" si="13"/>
        <v>0</v>
      </c>
    </row>
    <row r="155" spans="9:9" x14ac:dyDescent="0.2">
      <c r="I155" s="112">
        <f t="shared" si="13"/>
        <v>0</v>
      </c>
    </row>
    <row r="156" spans="9:9" x14ac:dyDescent="0.2">
      <c r="I156" s="112">
        <f t="shared" si="13"/>
        <v>0</v>
      </c>
    </row>
    <row r="157" spans="9:9" x14ac:dyDescent="0.2">
      <c r="I157" s="112">
        <f t="shared" si="13"/>
        <v>0</v>
      </c>
    </row>
    <row r="158" spans="9:9" x14ac:dyDescent="0.2">
      <c r="I158" s="112">
        <f t="shared" si="13"/>
        <v>0</v>
      </c>
    </row>
    <row r="159" spans="9:9" x14ac:dyDescent="0.2">
      <c r="I159" s="112">
        <f t="shared" si="13"/>
        <v>0</v>
      </c>
    </row>
    <row r="160" spans="9:9" x14ac:dyDescent="0.2">
      <c r="I160" s="112">
        <f t="shared" si="13"/>
        <v>0</v>
      </c>
    </row>
    <row r="161" spans="9:9" x14ac:dyDescent="0.2">
      <c r="I161" s="112">
        <f t="shared" si="13"/>
        <v>0</v>
      </c>
    </row>
    <row r="162" spans="9:9" x14ac:dyDescent="0.2">
      <c r="I162" s="112">
        <f t="shared" si="13"/>
        <v>0</v>
      </c>
    </row>
    <row r="163" spans="9:9" x14ac:dyDescent="0.2">
      <c r="I163" s="112">
        <f t="shared" si="13"/>
        <v>0</v>
      </c>
    </row>
    <row r="164" spans="9:9" x14ac:dyDescent="0.2">
      <c r="I164" s="112">
        <f t="shared" si="13"/>
        <v>0</v>
      </c>
    </row>
    <row r="165" spans="9:9" x14ac:dyDescent="0.2">
      <c r="I165" s="112">
        <f t="shared" si="13"/>
        <v>0</v>
      </c>
    </row>
    <row r="166" spans="9:9" x14ac:dyDescent="0.2">
      <c r="I166" s="112">
        <f t="shared" si="13"/>
        <v>0</v>
      </c>
    </row>
    <row r="167" spans="9:9" x14ac:dyDescent="0.2">
      <c r="I167" s="112">
        <f t="shared" si="13"/>
        <v>0</v>
      </c>
    </row>
    <row r="168" spans="9:9" x14ac:dyDescent="0.2">
      <c r="I168" s="112">
        <f t="shared" si="13"/>
        <v>0</v>
      </c>
    </row>
    <row r="169" spans="9:9" x14ac:dyDescent="0.2">
      <c r="I169" s="112">
        <f t="shared" si="13"/>
        <v>0</v>
      </c>
    </row>
    <row r="170" spans="9:9" x14ac:dyDescent="0.2">
      <c r="I170" s="112">
        <f t="shared" si="13"/>
        <v>0</v>
      </c>
    </row>
    <row r="171" spans="9:9" x14ac:dyDescent="0.2">
      <c r="I171" s="112">
        <f t="shared" si="13"/>
        <v>0</v>
      </c>
    </row>
    <row r="172" spans="9:9" x14ac:dyDescent="0.2">
      <c r="I172" s="112">
        <f t="shared" si="13"/>
        <v>0</v>
      </c>
    </row>
    <row r="173" spans="9:9" x14ac:dyDescent="0.2">
      <c r="I173" s="112">
        <f t="shared" si="13"/>
        <v>0</v>
      </c>
    </row>
    <row r="174" spans="9:9" x14ac:dyDescent="0.2">
      <c r="I174" s="112">
        <f t="shared" si="13"/>
        <v>0</v>
      </c>
    </row>
    <row r="175" spans="9:9" x14ac:dyDescent="0.2">
      <c r="I175" s="112">
        <f t="shared" si="13"/>
        <v>0</v>
      </c>
    </row>
    <row r="176" spans="9:9" x14ac:dyDescent="0.2">
      <c r="I176" s="112">
        <f t="shared" si="13"/>
        <v>0</v>
      </c>
    </row>
    <row r="177" spans="9:9" x14ac:dyDescent="0.2">
      <c r="I177" s="112">
        <f t="shared" si="13"/>
        <v>0</v>
      </c>
    </row>
    <row r="178" spans="9:9" x14ac:dyDescent="0.2">
      <c r="I178" s="112">
        <f t="shared" si="13"/>
        <v>0</v>
      </c>
    </row>
    <row r="179" spans="9:9" x14ac:dyDescent="0.2">
      <c r="I179" s="112">
        <f t="shared" si="13"/>
        <v>0</v>
      </c>
    </row>
    <row r="180" spans="9:9" x14ac:dyDescent="0.2">
      <c r="I180" s="112">
        <f t="shared" si="13"/>
        <v>0</v>
      </c>
    </row>
    <row r="181" spans="9:9" x14ac:dyDescent="0.2">
      <c r="I181" s="112">
        <f t="shared" si="13"/>
        <v>0</v>
      </c>
    </row>
    <row r="182" spans="9:9" x14ac:dyDescent="0.2">
      <c r="I182" s="112">
        <f t="shared" si="13"/>
        <v>0</v>
      </c>
    </row>
    <row r="183" spans="9:9" x14ac:dyDescent="0.2">
      <c r="I183" s="112">
        <f t="shared" si="13"/>
        <v>0</v>
      </c>
    </row>
    <row r="184" spans="9:9" x14ac:dyDescent="0.2">
      <c r="I184" s="112">
        <f t="shared" si="13"/>
        <v>0</v>
      </c>
    </row>
    <row r="185" spans="9:9" x14ac:dyDescent="0.2">
      <c r="I185" s="112">
        <f t="shared" si="13"/>
        <v>0</v>
      </c>
    </row>
    <row r="186" spans="9:9" x14ac:dyDescent="0.2">
      <c r="I186" s="112">
        <f t="shared" si="13"/>
        <v>0</v>
      </c>
    </row>
    <row r="187" spans="9:9" x14ac:dyDescent="0.2">
      <c r="I187" s="112">
        <f t="shared" si="13"/>
        <v>0</v>
      </c>
    </row>
    <row r="188" spans="9:9" x14ac:dyDescent="0.2">
      <c r="I188" s="112">
        <f t="shared" si="13"/>
        <v>0</v>
      </c>
    </row>
    <row r="189" spans="9:9" x14ac:dyDescent="0.2">
      <c r="I189" s="112">
        <f t="shared" si="13"/>
        <v>0</v>
      </c>
    </row>
    <row r="190" spans="9:9" x14ac:dyDescent="0.2">
      <c r="I190" s="112">
        <f t="shared" si="13"/>
        <v>0</v>
      </c>
    </row>
    <row r="191" spans="9:9" x14ac:dyDescent="0.2">
      <c r="I191" s="112">
        <f t="shared" si="13"/>
        <v>0</v>
      </c>
    </row>
    <row r="192" spans="9:9" x14ac:dyDescent="0.2">
      <c r="I192" s="112">
        <f t="shared" si="13"/>
        <v>0</v>
      </c>
    </row>
    <row r="193" spans="9:9" x14ac:dyDescent="0.2">
      <c r="I193" s="112">
        <f t="shared" si="13"/>
        <v>0</v>
      </c>
    </row>
    <row r="194" spans="9:9" x14ac:dyDescent="0.2">
      <c r="I194" s="112">
        <f t="shared" si="13"/>
        <v>0</v>
      </c>
    </row>
    <row r="195" spans="9:9" x14ac:dyDescent="0.2">
      <c r="I195" s="112">
        <f t="shared" si="13"/>
        <v>0</v>
      </c>
    </row>
    <row r="196" spans="9:9" x14ac:dyDescent="0.2">
      <c r="I196" s="112">
        <f t="shared" si="13"/>
        <v>0</v>
      </c>
    </row>
    <row r="197" spans="9:9" x14ac:dyDescent="0.2">
      <c r="I197" s="112">
        <f t="shared" si="13"/>
        <v>0</v>
      </c>
    </row>
    <row r="198" spans="9:9" x14ac:dyDescent="0.2">
      <c r="I198" s="112">
        <f t="shared" si="13"/>
        <v>0</v>
      </c>
    </row>
    <row r="199" spans="9:9" x14ac:dyDescent="0.2">
      <c r="I199" s="112">
        <f t="shared" si="13"/>
        <v>0</v>
      </c>
    </row>
    <row r="200" spans="9:9" x14ac:dyDescent="0.2">
      <c r="I200" s="112">
        <f t="shared" si="13"/>
        <v>0</v>
      </c>
    </row>
    <row r="201" spans="9:9" x14ac:dyDescent="0.2">
      <c r="I201" s="112">
        <f t="shared" si="13"/>
        <v>0</v>
      </c>
    </row>
    <row r="202" spans="9:9" x14ac:dyDescent="0.2">
      <c r="I202" s="112">
        <f t="shared" si="13"/>
        <v>0</v>
      </c>
    </row>
    <row r="203" spans="9:9" x14ac:dyDescent="0.2">
      <c r="I203" s="112">
        <f t="shared" si="13"/>
        <v>0</v>
      </c>
    </row>
    <row r="204" spans="9:9" x14ac:dyDescent="0.2">
      <c r="I204" s="112">
        <f t="shared" si="13"/>
        <v>0</v>
      </c>
    </row>
    <row r="205" spans="9:9" x14ac:dyDescent="0.2">
      <c r="I205" s="112">
        <f t="shared" si="13"/>
        <v>0</v>
      </c>
    </row>
    <row r="206" spans="9:9" x14ac:dyDescent="0.2">
      <c r="I206" s="112">
        <f t="shared" si="13"/>
        <v>0</v>
      </c>
    </row>
    <row r="207" spans="9:9" x14ac:dyDescent="0.2">
      <c r="I207" s="112">
        <f t="shared" ref="I207:I270" si="14">F207*H207</f>
        <v>0</v>
      </c>
    </row>
    <row r="208" spans="9:9" x14ac:dyDescent="0.2">
      <c r="I208" s="112">
        <f t="shared" si="14"/>
        <v>0</v>
      </c>
    </row>
    <row r="209" spans="9:9" x14ac:dyDescent="0.2">
      <c r="I209" s="112">
        <f t="shared" si="14"/>
        <v>0</v>
      </c>
    </row>
    <row r="210" spans="9:9" x14ac:dyDescent="0.2">
      <c r="I210" s="112">
        <f t="shared" si="14"/>
        <v>0</v>
      </c>
    </row>
    <row r="211" spans="9:9" x14ac:dyDescent="0.2">
      <c r="I211" s="112">
        <f t="shared" si="14"/>
        <v>0</v>
      </c>
    </row>
    <row r="212" spans="9:9" x14ac:dyDescent="0.2">
      <c r="I212" s="112">
        <f t="shared" si="14"/>
        <v>0</v>
      </c>
    </row>
    <row r="213" spans="9:9" x14ac:dyDescent="0.2">
      <c r="I213" s="112">
        <f t="shared" si="14"/>
        <v>0</v>
      </c>
    </row>
    <row r="214" spans="9:9" x14ac:dyDescent="0.2">
      <c r="I214" s="112">
        <f t="shared" si="14"/>
        <v>0</v>
      </c>
    </row>
    <row r="215" spans="9:9" x14ac:dyDescent="0.2">
      <c r="I215" s="112">
        <f t="shared" si="14"/>
        <v>0</v>
      </c>
    </row>
    <row r="216" spans="9:9" x14ac:dyDescent="0.2">
      <c r="I216" s="112">
        <f t="shared" si="14"/>
        <v>0</v>
      </c>
    </row>
    <row r="217" spans="9:9" x14ac:dyDescent="0.2">
      <c r="I217" s="112">
        <f t="shared" si="14"/>
        <v>0</v>
      </c>
    </row>
    <row r="218" spans="9:9" x14ac:dyDescent="0.2">
      <c r="I218" s="112">
        <f t="shared" si="14"/>
        <v>0</v>
      </c>
    </row>
    <row r="219" spans="9:9" x14ac:dyDescent="0.2">
      <c r="I219" s="112">
        <f t="shared" si="14"/>
        <v>0</v>
      </c>
    </row>
    <row r="220" spans="9:9" x14ac:dyDescent="0.2">
      <c r="I220" s="112">
        <f t="shared" si="14"/>
        <v>0</v>
      </c>
    </row>
    <row r="221" spans="9:9" x14ac:dyDescent="0.2">
      <c r="I221" s="112">
        <f t="shared" si="14"/>
        <v>0</v>
      </c>
    </row>
    <row r="222" spans="9:9" x14ac:dyDescent="0.2">
      <c r="I222" s="112">
        <f t="shared" si="14"/>
        <v>0</v>
      </c>
    </row>
    <row r="223" spans="9:9" x14ac:dyDescent="0.2">
      <c r="I223" s="112">
        <f t="shared" si="14"/>
        <v>0</v>
      </c>
    </row>
    <row r="224" spans="9:9" x14ac:dyDescent="0.2">
      <c r="I224" s="112">
        <f t="shared" si="14"/>
        <v>0</v>
      </c>
    </row>
    <row r="225" spans="9:9" x14ac:dyDescent="0.2">
      <c r="I225" s="112">
        <f t="shared" si="14"/>
        <v>0</v>
      </c>
    </row>
    <row r="226" spans="9:9" x14ac:dyDescent="0.2">
      <c r="I226" s="112">
        <f t="shared" si="14"/>
        <v>0</v>
      </c>
    </row>
    <row r="227" spans="9:9" x14ac:dyDescent="0.2">
      <c r="I227" s="112">
        <f t="shared" si="14"/>
        <v>0</v>
      </c>
    </row>
    <row r="228" spans="9:9" x14ac:dyDescent="0.2">
      <c r="I228" s="112">
        <f t="shared" si="14"/>
        <v>0</v>
      </c>
    </row>
    <row r="229" spans="9:9" x14ac:dyDescent="0.2">
      <c r="I229" s="112">
        <f t="shared" si="14"/>
        <v>0</v>
      </c>
    </row>
    <row r="230" spans="9:9" x14ac:dyDescent="0.2">
      <c r="I230" s="112">
        <f t="shared" si="14"/>
        <v>0</v>
      </c>
    </row>
    <row r="231" spans="9:9" x14ac:dyDescent="0.2">
      <c r="I231" s="112">
        <f t="shared" si="14"/>
        <v>0</v>
      </c>
    </row>
    <row r="232" spans="9:9" x14ac:dyDescent="0.2">
      <c r="I232" s="112">
        <f t="shared" si="14"/>
        <v>0</v>
      </c>
    </row>
    <row r="233" spans="9:9" x14ac:dyDescent="0.2">
      <c r="I233" s="112">
        <f t="shared" si="14"/>
        <v>0</v>
      </c>
    </row>
    <row r="234" spans="9:9" x14ac:dyDescent="0.2">
      <c r="I234" s="112">
        <f t="shared" si="14"/>
        <v>0</v>
      </c>
    </row>
    <row r="235" spans="9:9" x14ac:dyDescent="0.2">
      <c r="I235" s="112">
        <f t="shared" si="14"/>
        <v>0</v>
      </c>
    </row>
    <row r="236" spans="9:9" x14ac:dyDescent="0.2">
      <c r="I236" s="112">
        <f t="shared" si="14"/>
        <v>0</v>
      </c>
    </row>
    <row r="237" spans="9:9" x14ac:dyDescent="0.2">
      <c r="I237" s="112">
        <f t="shared" si="14"/>
        <v>0</v>
      </c>
    </row>
    <row r="238" spans="9:9" x14ac:dyDescent="0.2">
      <c r="I238" s="112">
        <f t="shared" si="14"/>
        <v>0</v>
      </c>
    </row>
    <row r="239" spans="9:9" x14ac:dyDescent="0.2">
      <c r="I239" s="112">
        <f t="shared" si="14"/>
        <v>0</v>
      </c>
    </row>
    <row r="240" spans="9:9" x14ac:dyDescent="0.2">
      <c r="I240" s="112">
        <f t="shared" si="14"/>
        <v>0</v>
      </c>
    </row>
    <row r="241" spans="9:9" x14ac:dyDescent="0.2">
      <c r="I241" s="112">
        <f t="shared" si="14"/>
        <v>0</v>
      </c>
    </row>
    <row r="242" spans="9:9" x14ac:dyDescent="0.2">
      <c r="I242" s="112">
        <f t="shared" si="14"/>
        <v>0</v>
      </c>
    </row>
    <row r="243" spans="9:9" x14ac:dyDescent="0.2">
      <c r="I243" s="112">
        <f t="shared" si="14"/>
        <v>0</v>
      </c>
    </row>
    <row r="244" spans="9:9" x14ac:dyDescent="0.2">
      <c r="I244" s="112">
        <f t="shared" si="14"/>
        <v>0</v>
      </c>
    </row>
    <row r="245" spans="9:9" x14ac:dyDescent="0.2">
      <c r="I245" s="112">
        <f t="shared" si="14"/>
        <v>0</v>
      </c>
    </row>
    <row r="246" spans="9:9" x14ac:dyDescent="0.2">
      <c r="I246" s="112">
        <f t="shared" si="14"/>
        <v>0</v>
      </c>
    </row>
    <row r="247" spans="9:9" x14ac:dyDescent="0.2">
      <c r="I247" s="112">
        <f t="shared" si="14"/>
        <v>0</v>
      </c>
    </row>
    <row r="248" spans="9:9" x14ac:dyDescent="0.2">
      <c r="I248" s="112">
        <f t="shared" si="14"/>
        <v>0</v>
      </c>
    </row>
    <row r="249" spans="9:9" x14ac:dyDescent="0.2">
      <c r="I249" s="112">
        <f t="shared" si="14"/>
        <v>0</v>
      </c>
    </row>
    <row r="250" spans="9:9" x14ac:dyDescent="0.2">
      <c r="I250" s="112">
        <f t="shared" si="14"/>
        <v>0</v>
      </c>
    </row>
    <row r="251" spans="9:9" x14ac:dyDescent="0.2">
      <c r="I251" s="112">
        <f t="shared" si="14"/>
        <v>0</v>
      </c>
    </row>
    <row r="252" spans="9:9" x14ac:dyDescent="0.2">
      <c r="I252" s="112">
        <f t="shared" si="14"/>
        <v>0</v>
      </c>
    </row>
    <row r="253" spans="9:9" x14ac:dyDescent="0.2">
      <c r="I253" s="112">
        <f t="shared" si="14"/>
        <v>0</v>
      </c>
    </row>
    <row r="254" spans="9:9" x14ac:dyDescent="0.2">
      <c r="I254" s="112">
        <f t="shared" si="14"/>
        <v>0</v>
      </c>
    </row>
    <row r="255" spans="9:9" x14ac:dyDescent="0.2">
      <c r="I255" s="112">
        <f t="shared" si="14"/>
        <v>0</v>
      </c>
    </row>
    <row r="256" spans="9:9" x14ac:dyDescent="0.2">
      <c r="I256" s="112">
        <f t="shared" si="14"/>
        <v>0</v>
      </c>
    </row>
    <row r="257" spans="9:9" x14ac:dyDescent="0.2">
      <c r="I257" s="112">
        <f t="shared" si="14"/>
        <v>0</v>
      </c>
    </row>
    <row r="258" spans="9:9" x14ac:dyDescent="0.2">
      <c r="I258" s="112">
        <f t="shared" si="14"/>
        <v>0</v>
      </c>
    </row>
    <row r="259" spans="9:9" x14ac:dyDescent="0.2">
      <c r="I259" s="112">
        <f t="shared" si="14"/>
        <v>0</v>
      </c>
    </row>
    <row r="260" spans="9:9" x14ac:dyDescent="0.2">
      <c r="I260" s="112">
        <f t="shared" si="14"/>
        <v>0</v>
      </c>
    </row>
    <row r="261" spans="9:9" x14ac:dyDescent="0.2">
      <c r="I261" s="112">
        <f t="shared" si="14"/>
        <v>0</v>
      </c>
    </row>
    <row r="262" spans="9:9" x14ac:dyDescent="0.2">
      <c r="I262" s="112">
        <f t="shared" si="14"/>
        <v>0</v>
      </c>
    </row>
    <row r="263" spans="9:9" x14ac:dyDescent="0.2">
      <c r="I263" s="112">
        <f t="shared" si="14"/>
        <v>0</v>
      </c>
    </row>
    <row r="264" spans="9:9" x14ac:dyDescent="0.2">
      <c r="I264" s="112">
        <f t="shared" si="14"/>
        <v>0</v>
      </c>
    </row>
    <row r="265" spans="9:9" x14ac:dyDescent="0.2">
      <c r="I265" s="112">
        <f t="shared" si="14"/>
        <v>0</v>
      </c>
    </row>
    <row r="266" spans="9:9" x14ac:dyDescent="0.2">
      <c r="I266" s="112">
        <f t="shared" si="14"/>
        <v>0</v>
      </c>
    </row>
    <row r="267" spans="9:9" x14ac:dyDescent="0.2">
      <c r="I267" s="112">
        <f t="shared" si="14"/>
        <v>0</v>
      </c>
    </row>
    <row r="268" spans="9:9" x14ac:dyDescent="0.2">
      <c r="I268" s="112">
        <f t="shared" si="14"/>
        <v>0</v>
      </c>
    </row>
    <row r="269" spans="9:9" x14ac:dyDescent="0.2">
      <c r="I269" s="112">
        <f t="shared" si="14"/>
        <v>0</v>
      </c>
    </row>
    <row r="270" spans="9:9" x14ac:dyDescent="0.2">
      <c r="I270" s="112">
        <f t="shared" si="14"/>
        <v>0</v>
      </c>
    </row>
    <row r="271" spans="9:9" x14ac:dyDescent="0.2">
      <c r="I271" s="112">
        <f t="shared" ref="I271:I334" si="15">F271*H271</f>
        <v>0</v>
      </c>
    </row>
    <row r="272" spans="9:9" x14ac:dyDescent="0.2">
      <c r="I272" s="112">
        <f t="shared" si="15"/>
        <v>0</v>
      </c>
    </row>
    <row r="273" spans="9:9" x14ac:dyDescent="0.2">
      <c r="I273" s="112">
        <f t="shared" si="15"/>
        <v>0</v>
      </c>
    </row>
    <row r="274" spans="9:9" x14ac:dyDescent="0.2">
      <c r="I274" s="112">
        <f t="shared" si="15"/>
        <v>0</v>
      </c>
    </row>
    <row r="275" spans="9:9" x14ac:dyDescent="0.2">
      <c r="I275" s="112">
        <f t="shared" si="15"/>
        <v>0</v>
      </c>
    </row>
    <row r="276" spans="9:9" x14ac:dyDescent="0.2">
      <c r="I276" s="112">
        <f t="shared" si="15"/>
        <v>0</v>
      </c>
    </row>
    <row r="277" spans="9:9" x14ac:dyDescent="0.2">
      <c r="I277" s="112">
        <f t="shared" si="15"/>
        <v>0</v>
      </c>
    </row>
    <row r="278" spans="9:9" x14ac:dyDescent="0.2">
      <c r="I278" s="112">
        <f t="shared" si="15"/>
        <v>0</v>
      </c>
    </row>
    <row r="279" spans="9:9" x14ac:dyDescent="0.2">
      <c r="I279" s="112">
        <f t="shared" si="15"/>
        <v>0</v>
      </c>
    </row>
    <row r="280" spans="9:9" x14ac:dyDescent="0.2">
      <c r="I280" s="112">
        <f t="shared" si="15"/>
        <v>0</v>
      </c>
    </row>
    <row r="281" spans="9:9" x14ac:dyDescent="0.2">
      <c r="I281" s="112">
        <f t="shared" si="15"/>
        <v>0</v>
      </c>
    </row>
    <row r="282" spans="9:9" x14ac:dyDescent="0.2">
      <c r="I282" s="112">
        <f t="shared" si="15"/>
        <v>0</v>
      </c>
    </row>
    <row r="283" spans="9:9" x14ac:dyDescent="0.2">
      <c r="I283" s="112">
        <f t="shared" si="15"/>
        <v>0</v>
      </c>
    </row>
    <row r="284" spans="9:9" x14ac:dyDescent="0.2">
      <c r="I284" s="112">
        <f t="shared" si="15"/>
        <v>0</v>
      </c>
    </row>
    <row r="285" spans="9:9" x14ac:dyDescent="0.2">
      <c r="I285" s="112">
        <f t="shared" si="15"/>
        <v>0</v>
      </c>
    </row>
    <row r="286" spans="9:9" x14ac:dyDescent="0.2">
      <c r="I286" s="112">
        <f t="shared" si="15"/>
        <v>0</v>
      </c>
    </row>
    <row r="287" spans="9:9" x14ac:dyDescent="0.2">
      <c r="I287" s="112">
        <f t="shared" si="15"/>
        <v>0</v>
      </c>
    </row>
    <row r="288" spans="9:9" x14ac:dyDescent="0.2">
      <c r="I288" s="112">
        <f t="shared" si="15"/>
        <v>0</v>
      </c>
    </row>
    <row r="289" spans="9:9" x14ac:dyDescent="0.2">
      <c r="I289" s="112">
        <f t="shared" si="15"/>
        <v>0</v>
      </c>
    </row>
    <row r="290" spans="9:9" x14ac:dyDescent="0.2">
      <c r="I290" s="112">
        <f t="shared" si="15"/>
        <v>0</v>
      </c>
    </row>
    <row r="291" spans="9:9" x14ac:dyDescent="0.2">
      <c r="I291" s="112">
        <f t="shared" si="15"/>
        <v>0</v>
      </c>
    </row>
    <row r="292" spans="9:9" x14ac:dyDescent="0.2">
      <c r="I292" s="112">
        <f t="shared" si="15"/>
        <v>0</v>
      </c>
    </row>
    <row r="293" spans="9:9" x14ac:dyDescent="0.2">
      <c r="I293" s="112">
        <f t="shared" si="15"/>
        <v>0</v>
      </c>
    </row>
    <row r="294" spans="9:9" x14ac:dyDescent="0.2">
      <c r="I294" s="112">
        <f t="shared" si="15"/>
        <v>0</v>
      </c>
    </row>
    <row r="295" spans="9:9" x14ac:dyDescent="0.2">
      <c r="I295" s="112">
        <f t="shared" si="15"/>
        <v>0</v>
      </c>
    </row>
    <row r="296" spans="9:9" x14ac:dyDescent="0.2">
      <c r="I296" s="112">
        <f t="shared" si="15"/>
        <v>0</v>
      </c>
    </row>
    <row r="297" spans="9:9" x14ac:dyDescent="0.2">
      <c r="I297" s="112">
        <f t="shared" si="15"/>
        <v>0</v>
      </c>
    </row>
    <row r="298" spans="9:9" x14ac:dyDescent="0.2">
      <c r="I298" s="112">
        <f t="shared" si="15"/>
        <v>0</v>
      </c>
    </row>
    <row r="299" spans="9:9" x14ac:dyDescent="0.2">
      <c r="I299" s="112">
        <f t="shared" si="15"/>
        <v>0</v>
      </c>
    </row>
    <row r="300" spans="9:9" x14ac:dyDescent="0.2">
      <c r="I300" s="112">
        <f t="shared" si="15"/>
        <v>0</v>
      </c>
    </row>
    <row r="301" spans="9:9" x14ac:dyDescent="0.2">
      <c r="I301" s="112">
        <f t="shared" si="15"/>
        <v>0</v>
      </c>
    </row>
    <row r="302" spans="9:9" x14ac:dyDescent="0.2">
      <c r="I302" s="112">
        <f t="shared" si="15"/>
        <v>0</v>
      </c>
    </row>
    <row r="303" spans="9:9" x14ac:dyDescent="0.2">
      <c r="I303" s="112">
        <f t="shared" si="15"/>
        <v>0</v>
      </c>
    </row>
    <row r="304" spans="9:9" x14ac:dyDescent="0.2">
      <c r="I304" s="112">
        <f t="shared" si="15"/>
        <v>0</v>
      </c>
    </row>
    <row r="305" spans="9:9" x14ac:dyDescent="0.2">
      <c r="I305" s="112">
        <f t="shared" si="15"/>
        <v>0</v>
      </c>
    </row>
    <row r="306" spans="9:9" x14ac:dyDescent="0.2">
      <c r="I306" s="112">
        <f t="shared" si="15"/>
        <v>0</v>
      </c>
    </row>
    <row r="307" spans="9:9" x14ac:dyDescent="0.2">
      <c r="I307" s="112">
        <f t="shared" si="15"/>
        <v>0</v>
      </c>
    </row>
    <row r="308" spans="9:9" x14ac:dyDescent="0.2">
      <c r="I308" s="112">
        <f t="shared" si="15"/>
        <v>0</v>
      </c>
    </row>
    <row r="309" spans="9:9" x14ac:dyDescent="0.2">
      <c r="I309" s="112">
        <f t="shared" si="15"/>
        <v>0</v>
      </c>
    </row>
    <row r="310" spans="9:9" x14ac:dyDescent="0.2">
      <c r="I310" s="112">
        <f t="shared" si="15"/>
        <v>0</v>
      </c>
    </row>
    <row r="311" spans="9:9" x14ac:dyDescent="0.2">
      <c r="I311" s="112">
        <f t="shared" si="15"/>
        <v>0</v>
      </c>
    </row>
    <row r="312" spans="9:9" x14ac:dyDescent="0.2">
      <c r="I312" s="112">
        <f t="shared" si="15"/>
        <v>0</v>
      </c>
    </row>
    <row r="313" spans="9:9" x14ac:dyDescent="0.2">
      <c r="I313" s="112">
        <f t="shared" si="15"/>
        <v>0</v>
      </c>
    </row>
    <row r="314" spans="9:9" x14ac:dyDescent="0.2">
      <c r="I314" s="112">
        <f t="shared" si="15"/>
        <v>0</v>
      </c>
    </row>
    <row r="315" spans="9:9" x14ac:dyDescent="0.2">
      <c r="I315" s="112">
        <f t="shared" si="15"/>
        <v>0</v>
      </c>
    </row>
    <row r="316" spans="9:9" x14ac:dyDescent="0.2">
      <c r="I316" s="112">
        <f t="shared" si="15"/>
        <v>0</v>
      </c>
    </row>
    <row r="317" spans="9:9" x14ac:dyDescent="0.2">
      <c r="I317" s="112">
        <f t="shared" si="15"/>
        <v>0</v>
      </c>
    </row>
    <row r="318" spans="9:9" x14ac:dyDescent="0.2">
      <c r="I318" s="112">
        <f t="shared" si="15"/>
        <v>0</v>
      </c>
    </row>
    <row r="319" spans="9:9" x14ac:dyDescent="0.2">
      <c r="I319" s="112">
        <f t="shared" si="15"/>
        <v>0</v>
      </c>
    </row>
    <row r="320" spans="9:9" x14ac:dyDescent="0.2">
      <c r="I320" s="112">
        <f t="shared" si="15"/>
        <v>0</v>
      </c>
    </row>
    <row r="321" spans="9:9" x14ac:dyDescent="0.2">
      <c r="I321" s="112">
        <f t="shared" si="15"/>
        <v>0</v>
      </c>
    </row>
    <row r="322" spans="9:9" x14ac:dyDescent="0.2">
      <c r="I322" s="112">
        <f t="shared" si="15"/>
        <v>0</v>
      </c>
    </row>
    <row r="323" spans="9:9" x14ac:dyDescent="0.2">
      <c r="I323" s="112">
        <f t="shared" si="15"/>
        <v>0</v>
      </c>
    </row>
    <row r="324" spans="9:9" x14ac:dyDescent="0.2">
      <c r="I324" s="112">
        <f t="shared" si="15"/>
        <v>0</v>
      </c>
    </row>
    <row r="325" spans="9:9" x14ac:dyDescent="0.2">
      <c r="I325" s="112">
        <f t="shared" si="15"/>
        <v>0</v>
      </c>
    </row>
    <row r="326" spans="9:9" x14ac:dyDescent="0.2">
      <c r="I326" s="112">
        <f t="shared" si="15"/>
        <v>0</v>
      </c>
    </row>
    <row r="327" spans="9:9" x14ac:dyDescent="0.2">
      <c r="I327" s="112">
        <f t="shared" si="15"/>
        <v>0</v>
      </c>
    </row>
    <row r="328" spans="9:9" x14ac:dyDescent="0.2">
      <c r="I328" s="112">
        <f t="shared" si="15"/>
        <v>0</v>
      </c>
    </row>
    <row r="329" spans="9:9" x14ac:dyDescent="0.2">
      <c r="I329" s="112">
        <f t="shared" si="15"/>
        <v>0</v>
      </c>
    </row>
    <row r="330" spans="9:9" x14ac:dyDescent="0.2">
      <c r="I330" s="112">
        <f t="shared" si="15"/>
        <v>0</v>
      </c>
    </row>
    <row r="331" spans="9:9" x14ac:dyDescent="0.2">
      <c r="I331" s="112">
        <f t="shared" si="15"/>
        <v>0</v>
      </c>
    </row>
    <row r="332" spans="9:9" x14ac:dyDescent="0.2">
      <c r="I332" s="112">
        <f t="shared" si="15"/>
        <v>0</v>
      </c>
    </row>
    <row r="333" spans="9:9" x14ac:dyDescent="0.2">
      <c r="I333" s="112">
        <f t="shared" si="15"/>
        <v>0</v>
      </c>
    </row>
    <row r="334" spans="9:9" x14ac:dyDescent="0.2">
      <c r="I334" s="112">
        <f t="shared" si="15"/>
        <v>0</v>
      </c>
    </row>
    <row r="335" spans="9:9" x14ac:dyDescent="0.2">
      <c r="I335" s="112">
        <f t="shared" ref="I335:I398" si="16">F335*H335</f>
        <v>0</v>
      </c>
    </row>
    <row r="336" spans="9:9" x14ac:dyDescent="0.2">
      <c r="I336" s="112">
        <f t="shared" si="16"/>
        <v>0</v>
      </c>
    </row>
    <row r="337" spans="9:9" x14ac:dyDescent="0.2">
      <c r="I337" s="112">
        <f t="shared" si="16"/>
        <v>0</v>
      </c>
    </row>
    <row r="338" spans="9:9" x14ac:dyDescent="0.2">
      <c r="I338" s="112">
        <f t="shared" si="16"/>
        <v>0</v>
      </c>
    </row>
    <row r="339" spans="9:9" x14ac:dyDescent="0.2">
      <c r="I339" s="112">
        <f t="shared" si="16"/>
        <v>0</v>
      </c>
    </row>
    <row r="340" spans="9:9" x14ac:dyDescent="0.2">
      <c r="I340" s="112">
        <f t="shared" si="16"/>
        <v>0</v>
      </c>
    </row>
    <row r="341" spans="9:9" x14ac:dyDescent="0.2">
      <c r="I341" s="112">
        <f t="shared" si="16"/>
        <v>0</v>
      </c>
    </row>
    <row r="342" spans="9:9" x14ac:dyDescent="0.2">
      <c r="I342" s="112">
        <f t="shared" si="16"/>
        <v>0</v>
      </c>
    </row>
    <row r="343" spans="9:9" x14ac:dyDescent="0.2">
      <c r="I343" s="112">
        <f t="shared" si="16"/>
        <v>0</v>
      </c>
    </row>
    <row r="344" spans="9:9" x14ac:dyDescent="0.2">
      <c r="I344" s="112">
        <f t="shared" si="16"/>
        <v>0</v>
      </c>
    </row>
    <row r="345" spans="9:9" x14ac:dyDescent="0.2">
      <c r="I345" s="112">
        <f t="shared" si="16"/>
        <v>0</v>
      </c>
    </row>
    <row r="346" spans="9:9" x14ac:dyDescent="0.2">
      <c r="I346" s="112">
        <f t="shared" si="16"/>
        <v>0</v>
      </c>
    </row>
    <row r="347" spans="9:9" x14ac:dyDescent="0.2">
      <c r="I347" s="112">
        <f t="shared" si="16"/>
        <v>0</v>
      </c>
    </row>
    <row r="348" spans="9:9" x14ac:dyDescent="0.2">
      <c r="I348" s="112">
        <f t="shared" si="16"/>
        <v>0</v>
      </c>
    </row>
    <row r="349" spans="9:9" x14ac:dyDescent="0.2">
      <c r="I349" s="112">
        <f t="shared" si="16"/>
        <v>0</v>
      </c>
    </row>
    <row r="350" spans="9:9" x14ac:dyDescent="0.2">
      <c r="I350" s="112">
        <f t="shared" si="16"/>
        <v>0</v>
      </c>
    </row>
    <row r="351" spans="9:9" x14ac:dyDescent="0.2">
      <c r="I351" s="112">
        <f t="shared" si="16"/>
        <v>0</v>
      </c>
    </row>
    <row r="352" spans="9:9" x14ac:dyDescent="0.2">
      <c r="I352" s="112">
        <f t="shared" si="16"/>
        <v>0</v>
      </c>
    </row>
    <row r="353" spans="9:9" x14ac:dyDescent="0.2">
      <c r="I353" s="112">
        <f t="shared" si="16"/>
        <v>0</v>
      </c>
    </row>
    <row r="354" spans="9:9" x14ac:dyDescent="0.2">
      <c r="I354" s="112">
        <f t="shared" si="16"/>
        <v>0</v>
      </c>
    </row>
    <row r="355" spans="9:9" x14ac:dyDescent="0.2">
      <c r="I355" s="112">
        <f t="shared" si="16"/>
        <v>0</v>
      </c>
    </row>
    <row r="356" spans="9:9" x14ac:dyDescent="0.2">
      <c r="I356" s="112">
        <f t="shared" si="16"/>
        <v>0</v>
      </c>
    </row>
    <row r="357" spans="9:9" x14ac:dyDescent="0.2">
      <c r="I357" s="112">
        <f t="shared" si="16"/>
        <v>0</v>
      </c>
    </row>
    <row r="358" spans="9:9" x14ac:dyDescent="0.2">
      <c r="I358" s="112">
        <f t="shared" si="16"/>
        <v>0</v>
      </c>
    </row>
    <row r="359" spans="9:9" x14ac:dyDescent="0.2">
      <c r="I359" s="112">
        <f t="shared" si="16"/>
        <v>0</v>
      </c>
    </row>
    <row r="360" spans="9:9" x14ac:dyDescent="0.2">
      <c r="I360" s="112">
        <f t="shared" si="16"/>
        <v>0</v>
      </c>
    </row>
    <row r="361" spans="9:9" x14ac:dyDescent="0.2">
      <c r="I361" s="112">
        <f t="shared" si="16"/>
        <v>0</v>
      </c>
    </row>
    <row r="362" spans="9:9" x14ac:dyDescent="0.2">
      <c r="I362" s="112">
        <f t="shared" si="16"/>
        <v>0</v>
      </c>
    </row>
    <row r="363" spans="9:9" x14ac:dyDescent="0.2">
      <c r="I363" s="112">
        <f t="shared" si="16"/>
        <v>0</v>
      </c>
    </row>
    <row r="364" spans="9:9" x14ac:dyDescent="0.2">
      <c r="I364" s="112">
        <f t="shared" si="16"/>
        <v>0</v>
      </c>
    </row>
    <row r="365" spans="9:9" x14ac:dyDescent="0.2">
      <c r="I365" s="112">
        <f t="shared" si="16"/>
        <v>0</v>
      </c>
    </row>
    <row r="366" spans="9:9" x14ac:dyDescent="0.2">
      <c r="I366" s="112">
        <f t="shared" si="16"/>
        <v>0</v>
      </c>
    </row>
    <row r="367" spans="9:9" x14ac:dyDescent="0.2">
      <c r="I367" s="112">
        <f t="shared" si="16"/>
        <v>0</v>
      </c>
    </row>
    <row r="368" spans="9:9" x14ac:dyDescent="0.2">
      <c r="I368" s="112">
        <f t="shared" si="16"/>
        <v>0</v>
      </c>
    </row>
    <row r="369" spans="9:9" x14ac:dyDescent="0.2">
      <c r="I369" s="112">
        <f t="shared" si="16"/>
        <v>0</v>
      </c>
    </row>
    <row r="370" spans="9:9" x14ac:dyDescent="0.2">
      <c r="I370" s="112">
        <f t="shared" si="16"/>
        <v>0</v>
      </c>
    </row>
    <row r="371" spans="9:9" x14ac:dyDescent="0.2">
      <c r="I371" s="112">
        <f t="shared" si="16"/>
        <v>0</v>
      </c>
    </row>
    <row r="372" spans="9:9" x14ac:dyDescent="0.2">
      <c r="I372" s="112">
        <f t="shared" si="16"/>
        <v>0</v>
      </c>
    </row>
    <row r="373" spans="9:9" x14ac:dyDescent="0.2">
      <c r="I373" s="112">
        <f t="shared" si="16"/>
        <v>0</v>
      </c>
    </row>
    <row r="374" spans="9:9" x14ac:dyDescent="0.2">
      <c r="I374" s="112">
        <f t="shared" si="16"/>
        <v>0</v>
      </c>
    </row>
    <row r="375" spans="9:9" x14ac:dyDescent="0.2">
      <c r="I375" s="112">
        <f t="shared" si="16"/>
        <v>0</v>
      </c>
    </row>
    <row r="376" spans="9:9" x14ac:dyDescent="0.2">
      <c r="I376" s="112">
        <f t="shared" si="16"/>
        <v>0</v>
      </c>
    </row>
    <row r="377" spans="9:9" x14ac:dyDescent="0.2">
      <c r="I377" s="112">
        <f t="shared" si="16"/>
        <v>0</v>
      </c>
    </row>
    <row r="378" spans="9:9" x14ac:dyDescent="0.2">
      <c r="I378" s="112">
        <f t="shared" si="16"/>
        <v>0</v>
      </c>
    </row>
    <row r="379" spans="9:9" x14ac:dyDescent="0.2">
      <c r="I379" s="112">
        <f t="shared" si="16"/>
        <v>0</v>
      </c>
    </row>
    <row r="380" spans="9:9" x14ac:dyDescent="0.2">
      <c r="I380" s="112">
        <f t="shared" si="16"/>
        <v>0</v>
      </c>
    </row>
    <row r="381" spans="9:9" x14ac:dyDescent="0.2">
      <c r="I381" s="112">
        <f t="shared" si="16"/>
        <v>0</v>
      </c>
    </row>
    <row r="382" spans="9:9" x14ac:dyDescent="0.2">
      <c r="I382" s="112">
        <f t="shared" si="16"/>
        <v>0</v>
      </c>
    </row>
    <row r="383" spans="9:9" x14ac:dyDescent="0.2">
      <c r="I383" s="112">
        <f t="shared" si="16"/>
        <v>0</v>
      </c>
    </row>
    <row r="384" spans="9:9" x14ac:dyDescent="0.2">
      <c r="I384" s="112">
        <f t="shared" si="16"/>
        <v>0</v>
      </c>
    </row>
    <row r="385" spans="9:9" x14ac:dyDescent="0.2">
      <c r="I385" s="112">
        <f t="shared" si="16"/>
        <v>0</v>
      </c>
    </row>
    <row r="386" spans="9:9" x14ac:dyDescent="0.2">
      <c r="I386" s="112">
        <f t="shared" si="16"/>
        <v>0</v>
      </c>
    </row>
    <row r="387" spans="9:9" x14ac:dyDescent="0.2">
      <c r="I387" s="112">
        <f t="shared" si="16"/>
        <v>0</v>
      </c>
    </row>
    <row r="388" spans="9:9" x14ac:dyDescent="0.2">
      <c r="I388" s="112">
        <f t="shared" si="16"/>
        <v>0</v>
      </c>
    </row>
    <row r="389" spans="9:9" x14ac:dyDescent="0.2">
      <c r="I389" s="112">
        <f t="shared" si="16"/>
        <v>0</v>
      </c>
    </row>
    <row r="390" spans="9:9" x14ac:dyDescent="0.2">
      <c r="I390" s="112">
        <f t="shared" si="16"/>
        <v>0</v>
      </c>
    </row>
    <row r="391" spans="9:9" x14ac:dyDescent="0.2">
      <c r="I391" s="112">
        <f t="shared" si="16"/>
        <v>0</v>
      </c>
    </row>
    <row r="392" spans="9:9" x14ac:dyDescent="0.2">
      <c r="I392" s="112">
        <f t="shared" si="16"/>
        <v>0</v>
      </c>
    </row>
    <row r="393" spans="9:9" x14ac:dyDescent="0.2">
      <c r="I393" s="112">
        <f t="shared" si="16"/>
        <v>0</v>
      </c>
    </row>
    <row r="394" spans="9:9" x14ac:dyDescent="0.2">
      <c r="I394" s="112">
        <f t="shared" si="16"/>
        <v>0</v>
      </c>
    </row>
    <row r="395" spans="9:9" x14ac:dyDescent="0.2">
      <c r="I395" s="112">
        <f t="shared" si="16"/>
        <v>0</v>
      </c>
    </row>
    <row r="396" spans="9:9" x14ac:dyDescent="0.2">
      <c r="I396" s="112">
        <f t="shared" si="16"/>
        <v>0</v>
      </c>
    </row>
    <row r="397" spans="9:9" x14ac:dyDescent="0.2">
      <c r="I397" s="112">
        <f t="shared" si="16"/>
        <v>0</v>
      </c>
    </row>
    <row r="398" spans="9:9" x14ac:dyDescent="0.2">
      <c r="I398" s="112">
        <f t="shared" si="16"/>
        <v>0</v>
      </c>
    </row>
    <row r="399" spans="9:9" x14ac:dyDescent="0.2">
      <c r="I399" s="112">
        <f t="shared" ref="I399:I402" si="17">F399*H399</f>
        <v>0</v>
      </c>
    </row>
    <row r="400" spans="9:9" x14ac:dyDescent="0.2">
      <c r="I400" s="112">
        <f t="shared" si="17"/>
        <v>0</v>
      </c>
    </row>
    <row r="401" spans="9:9" x14ac:dyDescent="0.2">
      <c r="I401" s="112">
        <f t="shared" si="17"/>
        <v>0</v>
      </c>
    </row>
    <row r="402" spans="9:9" x14ac:dyDescent="0.2">
      <c r="I402" s="112">
        <f t="shared" si="17"/>
        <v>0</v>
      </c>
    </row>
  </sheetData>
  <mergeCells count="9">
    <mergeCell ref="A9:C9"/>
    <mergeCell ref="E9:H9"/>
    <mergeCell ref="J9:N9"/>
    <mergeCell ref="A1:I1"/>
    <mergeCell ref="A32:D32"/>
    <mergeCell ref="A35:D35"/>
    <mergeCell ref="A38:D38"/>
    <mergeCell ref="A41:D41"/>
    <mergeCell ref="J11:N11"/>
  </mergeCells>
  <conditionalFormatting sqref="C11:C31 A11:A108 B29:B31 D29:D31 B33:D34 B36:D37 B39:D40 B42:D108">
    <cfRule type="containsBlanks" dxfId="76" priority="1">
      <formula>LEN(TRIM(A11))=0</formula>
    </cfRule>
  </conditionalFormatting>
  <conditionalFormatting sqref="L13:N108">
    <cfRule type="cellIs" dxfId="75" priority="3" operator="equal">
      <formula>0</formula>
    </cfRule>
  </conditionalFormatting>
  <dataValidations count="3">
    <dataValidation type="list" allowBlank="1" showInputMessage="1" prompt="คลิกและป้อนค่าจาก รายการจากรายการข้อความ" sqref="B3" xr:uid="{00000000-0002-0000-0200-000000000000}">
      <formula1>"เลือก,Minor,Major,Complex,Advance Surgery"</formula1>
    </dataValidation>
    <dataValidation type="decimal" operator="greaterThanOrEqual" allowBlank="1" showDropDown="1" showInputMessage="1" showErrorMessage="1" prompt="ป้อนตัวเลข มากกว่าหรือเท่ากับ 0" sqref="H11:H16 F11:F16 F29:F36 H29:H36 H46:H55 F46:F55 F63:F68 H63:H68 H71:H73 H75:H136 F71:F73 F75:F136 K12:K35 K37:K42 K44:K47 K49:K108" xr:uid="{00000000-0002-0000-0200-000001000000}">
      <formula1>0</formula1>
    </dataValidation>
    <dataValidation type="decimal" allowBlank="1" showDropDown="1" showInputMessage="1" showErrorMessage="1" prompt="ป้อนตัวเลข ระหว่าง 0 และ 5" sqref="B11:B28" xr:uid="{F20AE015-662E-4C1E-9CC5-72934775FF90}">
      <formula1>0</formula1>
      <formula2>5</formula2>
    </dataValidation>
  </dataValidations>
  <hyperlinks>
    <hyperlink ref="A35" r:id="rId1" xr:uid="{00000000-0004-0000-0200-000000000000}"/>
    <hyperlink ref="A38" r:id="rId2" xr:uid="{00000000-0004-0000-0200-000001000000}"/>
    <hyperlink ref="A41" r:id="rId3" xr:uid="{00000000-0004-0000-0200-000002000000}"/>
  </hyperlinks>
  <pageMargins left="0.7" right="0.7" top="0.75" bottom="0.75" header="0" footer="0"/>
  <pageSetup orientation="landscape"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O1000"/>
  <sheetViews>
    <sheetView workbookViewId="0">
      <pane ySplit="5" topLeftCell="A6" activePane="bottomLeft" state="frozen"/>
      <selection pane="bottomLeft" activeCell="B7" sqref="B7"/>
    </sheetView>
  </sheetViews>
  <sheetFormatPr defaultColWidth="10.09765625" defaultRowHeight="15" customHeight="1" x14ac:dyDescent="0.3"/>
  <cols>
    <col min="1" max="1" width="23.8984375" customWidth="1"/>
    <col min="2" max="2" width="10.8984375" customWidth="1"/>
    <col min="3" max="3" width="8.5" customWidth="1"/>
    <col min="4" max="4" width="11.69921875" customWidth="1"/>
    <col min="5" max="5" width="49.69921875" customWidth="1"/>
    <col min="6" max="6" width="8.296875" customWidth="1"/>
    <col min="7" max="7" width="4.8984375" customWidth="1"/>
    <col min="8" max="8" width="8.09765625" customWidth="1"/>
    <col min="9" max="9" width="9.69921875" customWidth="1"/>
    <col min="10" max="10" width="31" customWidth="1"/>
    <col min="11" max="11" width="14.59765625" customWidth="1"/>
    <col min="12" max="12" width="14.8984375" customWidth="1"/>
    <col min="13" max="13" width="17.8984375" customWidth="1"/>
    <col min="14" max="14" width="20.296875" customWidth="1"/>
    <col min="15" max="15" width="16.5" customWidth="1"/>
  </cols>
  <sheetData>
    <row r="1" spans="1:15" ht="30" x14ac:dyDescent="0.3">
      <c r="A1" s="76" t="s">
        <v>2</v>
      </c>
      <c r="B1" s="181" t="e">
        <f>VLOOKUP($A$1,#REF!,3,0)</f>
        <v>#REF!</v>
      </c>
      <c r="C1" s="180"/>
      <c r="D1" s="180"/>
      <c r="E1" s="180"/>
      <c r="F1" s="180"/>
      <c r="G1" s="180"/>
      <c r="H1" s="180"/>
      <c r="I1" s="180"/>
      <c r="J1" s="180"/>
      <c r="K1" s="180"/>
      <c r="L1" s="182" t="s">
        <v>11</v>
      </c>
      <c r="M1" s="180"/>
      <c r="N1" s="180"/>
      <c r="O1" s="180"/>
    </row>
    <row r="2" spans="1:15" ht="18.75" x14ac:dyDescent="0.3">
      <c r="A2" s="2"/>
      <c r="B2" s="183" t="s">
        <v>12</v>
      </c>
      <c r="C2" s="180"/>
      <c r="D2" s="184"/>
      <c r="E2" s="180"/>
      <c r="F2" s="180"/>
      <c r="G2" s="180"/>
      <c r="H2" s="180"/>
      <c r="I2" s="180"/>
      <c r="J2" s="180"/>
      <c r="K2" s="180"/>
      <c r="L2" s="185" t="s">
        <v>13</v>
      </c>
      <c r="M2" s="180"/>
      <c r="N2" s="186" t="s">
        <v>14</v>
      </c>
      <c r="O2" s="180"/>
    </row>
    <row r="3" spans="1:15" ht="18.75" x14ac:dyDescent="0.3">
      <c r="A3" s="4" t="s">
        <v>82</v>
      </c>
      <c r="B3" s="5">
        <f>IF(A$3="ประเภทผ่าตัด",0,IF(A$3="Minor",30,IF(A$3="Major",60,IF(A$3="Complex",120,360))))</f>
        <v>0</v>
      </c>
      <c r="C3" s="183" t="s">
        <v>15</v>
      </c>
      <c r="D3" s="180"/>
      <c r="E3" s="187" t="s">
        <v>16</v>
      </c>
      <c r="F3" s="180"/>
      <c r="G3" s="180"/>
      <c r="H3" s="6">
        <f>SUM($D$4,$I$4,$O$4)</f>
        <v>1188.82</v>
      </c>
      <c r="I3" s="188" t="s">
        <v>17</v>
      </c>
      <c r="J3" s="180"/>
      <c r="K3" s="7">
        <f>$H$3*20%</f>
        <v>237.76400000000001</v>
      </c>
      <c r="L3" s="3" t="s">
        <v>18</v>
      </c>
      <c r="M3" s="7">
        <f>SUM($H$3,$K$3)</f>
        <v>1426.5839999999998</v>
      </c>
      <c r="N3" s="8" t="s">
        <v>19</v>
      </c>
      <c r="O3" s="7">
        <f>$M$3+(($M$3)*25%)</f>
        <v>1783.2299999999998</v>
      </c>
    </row>
    <row r="4" spans="1:15" ht="18.75" x14ac:dyDescent="0.3">
      <c r="A4" s="189" t="s">
        <v>20</v>
      </c>
      <c r="B4" s="180"/>
      <c r="C4" s="180"/>
      <c r="D4" s="7">
        <f>SUM(D6:D200)</f>
        <v>0</v>
      </c>
      <c r="E4" s="190" t="s">
        <v>21</v>
      </c>
      <c r="F4" s="180"/>
      <c r="G4" s="180"/>
      <c r="H4" s="180"/>
      <c r="I4" s="7">
        <f>SUM(I6:I200)</f>
        <v>1188.82</v>
      </c>
      <c r="J4" s="191" t="s">
        <v>22</v>
      </c>
      <c r="K4" s="180"/>
      <c r="L4" s="180"/>
      <c r="M4" s="180"/>
      <c r="N4" s="180"/>
      <c r="O4" s="9">
        <f>SUM(O6:O200)</f>
        <v>0</v>
      </c>
    </row>
    <row r="5" spans="1:15" ht="18.75" x14ac:dyDescent="0.3">
      <c r="A5" s="10" t="s">
        <v>23</v>
      </c>
      <c r="B5" s="10" t="s">
        <v>24</v>
      </c>
      <c r="C5" s="10" t="s">
        <v>25</v>
      </c>
      <c r="D5" s="11" t="s">
        <v>26</v>
      </c>
      <c r="E5" s="12" t="s">
        <v>27</v>
      </c>
      <c r="F5" s="13" t="s">
        <v>28</v>
      </c>
      <c r="G5" s="14" t="s">
        <v>29</v>
      </c>
      <c r="H5" s="15" t="s">
        <v>30</v>
      </c>
      <c r="I5" s="16" t="s">
        <v>31</v>
      </c>
      <c r="J5" s="17" t="s">
        <v>27</v>
      </c>
      <c r="K5" s="18" t="s">
        <v>32</v>
      </c>
      <c r="L5" s="19" t="s">
        <v>33</v>
      </c>
      <c r="M5" s="19" t="s">
        <v>34</v>
      </c>
      <c r="N5" s="20" t="s">
        <v>35</v>
      </c>
      <c r="O5" s="21" t="s">
        <v>36</v>
      </c>
    </row>
    <row r="6" spans="1:15" ht="18.75" x14ac:dyDescent="0.3">
      <c r="A6" s="22" t="s">
        <v>37</v>
      </c>
      <c r="B6" s="23">
        <v>0</v>
      </c>
      <c r="C6" s="24">
        <v>6.92</v>
      </c>
      <c r="D6" s="25">
        <f t="shared" ref="D6:D23" si="0">B6*C6*$B$3</f>
        <v>0</v>
      </c>
      <c r="E6" s="26" t="s">
        <v>38</v>
      </c>
      <c r="F6" s="27"/>
      <c r="G6" s="27"/>
      <c r="H6" s="28"/>
      <c r="I6" s="29"/>
      <c r="J6" s="179" t="str">
        <f>IF($A$3="ประเภทผ่าตัด","ยังไม่ได้เลือก",IF($A$3="Minor","ค่าห้องผ่าตัด ขนาด 6 x 6  (Minor)",IF($A$3="Major","ค่าห้องผ่าตัด ขนาด 6 x 8  (Major)",IF($A$3="Complex","ค่าห้องผ่าตัด ขนาด 6 x 8  (Complex Surgery)","ค่าห้องผ่าตัด ขนาด 6 x 8  (Advacne Surgery )"))))</f>
        <v>ยังไม่ได้เลือก</v>
      </c>
      <c r="K6" s="180"/>
      <c r="L6" s="180"/>
      <c r="M6" s="180"/>
      <c r="N6" s="180"/>
      <c r="O6" s="30">
        <f>IF(J6="ยังไม่ได้เลือก",0,IF(J6="ค่าห้องผ่าตัด ขนาด6x6 (Minor)",9.53,IF(J6="ค่าห้องผ่าตัด ขนาด6x6 (Mijor)",122.04,IF(J6="Complex",122.04,122.04))))</f>
        <v>0</v>
      </c>
    </row>
    <row r="7" spans="1:15" ht="18.75" x14ac:dyDescent="0.3">
      <c r="A7" s="22" t="s">
        <v>39</v>
      </c>
      <c r="B7" s="23">
        <v>0</v>
      </c>
      <c r="C7" s="24">
        <v>6.81</v>
      </c>
      <c r="D7" s="25">
        <f t="shared" si="0"/>
        <v>0</v>
      </c>
      <c r="E7" s="42" t="s">
        <v>83</v>
      </c>
      <c r="F7" s="43">
        <v>20</v>
      </c>
      <c r="G7" s="44">
        <v>1</v>
      </c>
      <c r="H7" s="45">
        <v>1</v>
      </c>
      <c r="I7" s="31">
        <f t="shared" ref="I7:I200" si="1">F7*H7</f>
        <v>20</v>
      </c>
      <c r="J7" s="32" t="s">
        <v>40</v>
      </c>
      <c r="K7" s="33"/>
      <c r="L7" s="34"/>
      <c r="M7" s="34"/>
      <c r="N7" s="35"/>
      <c r="O7" s="36"/>
    </row>
    <row r="8" spans="1:15" ht="18.75" x14ac:dyDescent="0.3">
      <c r="A8" s="22" t="s">
        <v>41</v>
      </c>
      <c r="B8" s="23">
        <v>0</v>
      </c>
      <c r="C8" s="24">
        <v>4.33</v>
      </c>
      <c r="D8" s="25">
        <f t="shared" si="0"/>
        <v>0</v>
      </c>
      <c r="E8" s="42" t="s">
        <v>84</v>
      </c>
      <c r="F8" s="43">
        <v>9</v>
      </c>
      <c r="G8" s="44">
        <v>1</v>
      </c>
      <c r="H8" s="45">
        <v>1</v>
      </c>
      <c r="I8" s="31">
        <f t="shared" si="1"/>
        <v>9</v>
      </c>
      <c r="J8" s="64" t="s">
        <v>85</v>
      </c>
      <c r="K8" s="59"/>
      <c r="L8" s="37">
        <f t="shared" ref="L8:L37" si="2">K8*6%</f>
        <v>0</v>
      </c>
      <c r="M8" s="37">
        <f t="shared" ref="M8:M37" si="3">(K8+L8)/5</f>
        <v>0</v>
      </c>
      <c r="N8" s="38">
        <f t="shared" ref="N8:N37" si="4">$M8/365</f>
        <v>0</v>
      </c>
      <c r="O8" s="39">
        <f t="shared" ref="O8:O200" si="5">(N8/(60*24))*$B$3</f>
        <v>0</v>
      </c>
    </row>
    <row r="9" spans="1:15" ht="18.75" x14ac:dyDescent="0.3">
      <c r="A9" s="22" t="s">
        <v>42</v>
      </c>
      <c r="B9" s="23">
        <v>0</v>
      </c>
      <c r="C9" s="24">
        <v>6.48</v>
      </c>
      <c r="D9" s="25">
        <f t="shared" si="0"/>
        <v>0</v>
      </c>
      <c r="E9" s="42" t="s">
        <v>86</v>
      </c>
      <c r="F9" s="43">
        <v>39.32</v>
      </c>
      <c r="G9" s="44">
        <v>1</v>
      </c>
      <c r="H9" s="45">
        <v>1</v>
      </c>
      <c r="I9" s="31">
        <f t="shared" si="1"/>
        <v>39.32</v>
      </c>
      <c r="J9" s="64" t="s">
        <v>87</v>
      </c>
      <c r="K9" s="59">
        <v>1500000</v>
      </c>
      <c r="L9" s="37">
        <f t="shared" si="2"/>
        <v>90000</v>
      </c>
      <c r="M9" s="37">
        <f t="shared" si="3"/>
        <v>318000</v>
      </c>
      <c r="N9" s="38">
        <f t="shared" si="4"/>
        <v>871.23287671232879</v>
      </c>
      <c r="O9" s="39">
        <f t="shared" si="5"/>
        <v>0</v>
      </c>
    </row>
    <row r="10" spans="1:15" ht="18.75" x14ac:dyDescent="0.3">
      <c r="A10" s="22" t="s">
        <v>43</v>
      </c>
      <c r="B10" s="23">
        <v>0</v>
      </c>
      <c r="C10" s="24">
        <v>6.97</v>
      </c>
      <c r="D10" s="25">
        <f t="shared" si="0"/>
        <v>0</v>
      </c>
      <c r="E10" s="42" t="s">
        <v>88</v>
      </c>
      <c r="F10" s="43">
        <v>4</v>
      </c>
      <c r="G10" s="44">
        <v>1</v>
      </c>
      <c r="H10" s="45">
        <v>1</v>
      </c>
      <c r="I10" s="31">
        <f t="shared" si="1"/>
        <v>4</v>
      </c>
      <c r="J10" s="64" t="s">
        <v>44</v>
      </c>
      <c r="K10" s="59"/>
      <c r="L10" s="37">
        <f t="shared" si="2"/>
        <v>0</v>
      </c>
      <c r="M10" s="37">
        <f t="shared" si="3"/>
        <v>0</v>
      </c>
      <c r="N10" s="38">
        <f t="shared" si="4"/>
        <v>0</v>
      </c>
      <c r="O10" s="39">
        <f t="shared" si="5"/>
        <v>0</v>
      </c>
    </row>
    <row r="11" spans="1:15" ht="18.75" x14ac:dyDescent="0.3">
      <c r="A11" s="22" t="s">
        <v>45</v>
      </c>
      <c r="B11" s="41">
        <v>0</v>
      </c>
      <c r="C11" s="24">
        <v>6.44</v>
      </c>
      <c r="D11" s="25">
        <f t="shared" si="0"/>
        <v>0</v>
      </c>
      <c r="E11" s="42" t="s">
        <v>89</v>
      </c>
      <c r="F11" s="43">
        <v>1</v>
      </c>
      <c r="G11" s="44">
        <v>1</v>
      </c>
      <c r="H11" s="45">
        <v>1</v>
      </c>
      <c r="I11" s="31">
        <f t="shared" si="1"/>
        <v>1</v>
      </c>
      <c r="J11" s="64" t="s">
        <v>90</v>
      </c>
      <c r="K11" s="59"/>
      <c r="L11" s="37">
        <f t="shared" si="2"/>
        <v>0</v>
      </c>
      <c r="M11" s="37">
        <f t="shared" si="3"/>
        <v>0</v>
      </c>
      <c r="N11" s="38">
        <f t="shared" si="4"/>
        <v>0</v>
      </c>
      <c r="O11" s="39">
        <f t="shared" si="5"/>
        <v>0</v>
      </c>
    </row>
    <row r="12" spans="1:15" ht="18.75" x14ac:dyDescent="0.3">
      <c r="A12" s="22" t="s">
        <v>46</v>
      </c>
      <c r="B12" s="41">
        <v>0</v>
      </c>
      <c r="C12" s="24">
        <v>6.97</v>
      </c>
      <c r="D12" s="25">
        <f t="shared" si="0"/>
        <v>0</v>
      </c>
      <c r="E12" s="46"/>
      <c r="F12" s="47"/>
      <c r="G12" s="48"/>
      <c r="H12" s="45"/>
      <c r="I12" s="31">
        <f t="shared" si="1"/>
        <v>0</v>
      </c>
      <c r="J12" s="64" t="s">
        <v>91</v>
      </c>
      <c r="K12" s="59">
        <v>21293</v>
      </c>
      <c r="L12" s="37">
        <f t="shared" si="2"/>
        <v>1277.58</v>
      </c>
      <c r="M12" s="37">
        <f t="shared" si="3"/>
        <v>4514.116</v>
      </c>
      <c r="N12" s="38">
        <f t="shared" si="4"/>
        <v>12.367441095890412</v>
      </c>
      <c r="O12" s="39">
        <f t="shared" si="5"/>
        <v>0</v>
      </c>
    </row>
    <row r="13" spans="1:15" ht="18.75" x14ac:dyDescent="0.3">
      <c r="A13" s="22" t="s">
        <v>48</v>
      </c>
      <c r="B13" s="41">
        <v>0</v>
      </c>
      <c r="C13" s="24">
        <v>6.12</v>
      </c>
      <c r="D13" s="25">
        <f t="shared" si="0"/>
        <v>0</v>
      </c>
      <c r="E13" s="46"/>
      <c r="F13" s="47"/>
      <c r="G13" s="48"/>
      <c r="H13" s="45"/>
      <c r="I13" s="31">
        <f t="shared" si="1"/>
        <v>0</v>
      </c>
      <c r="J13" s="64" t="s">
        <v>92</v>
      </c>
      <c r="K13" s="59">
        <v>10500</v>
      </c>
      <c r="L13" s="37">
        <f t="shared" si="2"/>
        <v>630</v>
      </c>
      <c r="M13" s="37">
        <f t="shared" si="3"/>
        <v>2226</v>
      </c>
      <c r="N13" s="38">
        <f t="shared" si="4"/>
        <v>6.0986301369863014</v>
      </c>
      <c r="O13" s="39">
        <f t="shared" si="5"/>
        <v>0</v>
      </c>
    </row>
    <row r="14" spans="1:15" ht="18.75" x14ac:dyDescent="0.3">
      <c r="A14" s="22" t="s">
        <v>49</v>
      </c>
      <c r="B14" s="41">
        <v>0</v>
      </c>
      <c r="C14" s="24">
        <v>7.27</v>
      </c>
      <c r="D14" s="25">
        <f t="shared" si="0"/>
        <v>0</v>
      </c>
      <c r="E14" s="46"/>
      <c r="F14" s="47"/>
      <c r="G14" s="48"/>
      <c r="H14" s="45"/>
      <c r="I14" s="31">
        <f t="shared" si="1"/>
        <v>0</v>
      </c>
      <c r="J14" s="64" t="s">
        <v>93</v>
      </c>
      <c r="K14" s="59">
        <v>10500</v>
      </c>
      <c r="L14" s="37">
        <f t="shared" si="2"/>
        <v>630</v>
      </c>
      <c r="M14" s="37">
        <f t="shared" si="3"/>
        <v>2226</v>
      </c>
      <c r="N14" s="38">
        <f t="shared" si="4"/>
        <v>6.0986301369863014</v>
      </c>
      <c r="O14" s="39">
        <f t="shared" si="5"/>
        <v>0</v>
      </c>
    </row>
    <row r="15" spans="1:15" ht="18.75" x14ac:dyDescent="0.3">
      <c r="A15" s="22" t="s">
        <v>50</v>
      </c>
      <c r="B15" s="41">
        <v>0</v>
      </c>
      <c r="C15" s="24">
        <v>3.34</v>
      </c>
      <c r="D15" s="25">
        <f t="shared" si="0"/>
        <v>0</v>
      </c>
      <c r="E15" s="46"/>
      <c r="F15" s="47"/>
      <c r="G15" s="48"/>
      <c r="H15" s="45"/>
      <c r="I15" s="31">
        <f t="shared" si="1"/>
        <v>0</v>
      </c>
      <c r="J15" s="64" t="s">
        <v>94</v>
      </c>
      <c r="K15" s="59">
        <v>9200</v>
      </c>
      <c r="L15" s="37">
        <f t="shared" si="2"/>
        <v>552</v>
      </c>
      <c r="M15" s="37">
        <f t="shared" si="3"/>
        <v>1950.4</v>
      </c>
      <c r="N15" s="38">
        <f t="shared" si="4"/>
        <v>5.343561643835617</v>
      </c>
      <c r="O15" s="39">
        <f t="shared" si="5"/>
        <v>0</v>
      </c>
    </row>
    <row r="16" spans="1:15" ht="18.75" x14ac:dyDescent="0.3">
      <c r="A16" s="22" t="s">
        <v>51</v>
      </c>
      <c r="B16" s="23">
        <v>0</v>
      </c>
      <c r="C16" s="24">
        <v>4.97</v>
      </c>
      <c r="D16" s="25">
        <f t="shared" si="0"/>
        <v>0</v>
      </c>
      <c r="E16" s="56"/>
      <c r="F16" s="47"/>
      <c r="G16" s="48"/>
      <c r="H16" s="45"/>
      <c r="I16" s="31">
        <f t="shared" si="1"/>
        <v>0</v>
      </c>
      <c r="J16" s="64" t="s">
        <v>95</v>
      </c>
      <c r="K16" s="59">
        <v>4500</v>
      </c>
      <c r="L16" s="37">
        <f t="shared" si="2"/>
        <v>270</v>
      </c>
      <c r="M16" s="37">
        <f t="shared" si="3"/>
        <v>954</v>
      </c>
      <c r="N16" s="38">
        <f t="shared" si="4"/>
        <v>2.6136986301369864</v>
      </c>
      <c r="O16" s="39">
        <f t="shared" si="5"/>
        <v>0</v>
      </c>
    </row>
    <row r="17" spans="1:15" ht="18.75" x14ac:dyDescent="0.3">
      <c r="A17" s="22" t="s">
        <v>52</v>
      </c>
      <c r="B17" s="23">
        <v>0</v>
      </c>
      <c r="C17" s="24">
        <v>4.97</v>
      </c>
      <c r="D17" s="25">
        <f t="shared" si="0"/>
        <v>0</v>
      </c>
      <c r="E17" s="46"/>
      <c r="F17" s="47"/>
      <c r="G17" s="48"/>
      <c r="H17" s="45"/>
      <c r="I17" s="31">
        <f t="shared" si="1"/>
        <v>0</v>
      </c>
      <c r="J17" s="64" t="s">
        <v>96</v>
      </c>
      <c r="K17" s="59">
        <v>4500</v>
      </c>
      <c r="L17" s="37">
        <f t="shared" si="2"/>
        <v>270</v>
      </c>
      <c r="M17" s="37">
        <f t="shared" si="3"/>
        <v>954</v>
      </c>
      <c r="N17" s="38">
        <f t="shared" si="4"/>
        <v>2.6136986301369864</v>
      </c>
      <c r="O17" s="39">
        <f t="shared" si="5"/>
        <v>0</v>
      </c>
    </row>
    <row r="18" spans="1:15" ht="18.75" x14ac:dyDescent="0.3">
      <c r="A18" s="22" t="s">
        <v>53</v>
      </c>
      <c r="B18" s="23">
        <v>0</v>
      </c>
      <c r="C18" s="24">
        <v>4.97</v>
      </c>
      <c r="D18" s="25">
        <f t="shared" si="0"/>
        <v>0</v>
      </c>
      <c r="E18" s="56"/>
      <c r="F18" s="47"/>
      <c r="G18" s="48"/>
      <c r="H18" s="45"/>
      <c r="I18" s="31">
        <f t="shared" si="1"/>
        <v>0</v>
      </c>
      <c r="J18" s="64" t="s">
        <v>97</v>
      </c>
      <c r="K18" s="59">
        <v>4200</v>
      </c>
      <c r="L18" s="37">
        <f t="shared" si="2"/>
        <v>252</v>
      </c>
      <c r="M18" s="37">
        <f t="shared" si="3"/>
        <v>890.4</v>
      </c>
      <c r="N18" s="38">
        <f t="shared" si="4"/>
        <v>2.4394520547945207</v>
      </c>
      <c r="O18" s="39">
        <f t="shared" si="5"/>
        <v>0</v>
      </c>
    </row>
    <row r="19" spans="1:15" ht="18.75" x14ac:dyDescent="0.3">
      <c r="A19" s="22" t="s">
        <v>54</v>
      </c>
      <c r="B19" s="41">
        <v>0</v>
      </c>
      <c r="C19" s="24">
        <v>1.55</v>
      </c>
      <c r="D19" s="25">
        <f t="shared" si="0"/>
        <v>0</v>
      </c>
      <c r="E19" s="46"/>
      <c r="F19" s="47"/>
      <c r="G19" s="48"/>
      <c r="H19" s="45"/>
      <c r="I19" s="31">
        <f t="shared" si="1"/>
        <v>0</v>
      </c>
      <c r="J19" s="64" t="s">
        <v>98</v>
      </c>
      <c r="K19" s="59"/>
      <c r="L19" s="37">
        <f t="shared" si="2"/>
        <v>0</v>
      </c>
      <c r="M19" s="37">
        <f t="shared" si="3"/>
        <v>0</v>
      </c>
      <c r="N19" s="38">
        <f t="shared" si="4"/>
        <v>0</v>
      </c>
      <c r="O19" s="39">
        <f t="shared" si="5"/>
        <v>0</v>
      </c>
    </row>
    <row r="20" spans="1:15" ht="18.75" x14ac:dyDescent="0.3">
      <c r="A20" s="22" t="s">
        <v>55</v>
      </c>
      <c r="B20" s="41">
        <v>0</v>
      </c>
      <c r="C20" s="24">
        <v>1.41</v>
      </c>
      <c r="D20" s="25">
        <f t="shared" si="0"/>
        <v>0</v>
      </c>
      <c r="E20" s="56"/>
      <c r="F20" s="47"/>
      <c r="G20" s="48"/>
      <c r="H20" s="45"/>
      <c r="I20" s="31">
        <f t="shared" si="1"/>
        <v>0</v>
      </c>
      <c r="J20" s="64" t="s">
        <v>99</v>
      </c>
      <c r="K20" s="59">
        <v>2800</v>
      </c>
      <c r="L20" s="37">
        <f t="shared" si="2"/>
        <v>168</v>
      </c>
      <c r="M20" s="37">
        <f t="shared" si="3"/>
        <v>593.6</v>
      </c>
      <c r="N20" s="38">
        <f t="shared" si="4"/>
        <v>1.6263013698630138</v>
      </c>
      <c r="O20" s="39">
        <f t="shared" si="5"/>
        <v>0</v>
      </c>
    </row>
    <row r="21" spans="1:15" ht="15.75" customHeight="1" x14ac:dyDescent="0.3">
      <c r="A21" s="22" t="s">
        <v>57</v>
      </c>
      <c r="B21" s="23">
        <v>0</v>
      </c>
      <c r="C21" s="24">
        <v>1.86</v>
      </c>
      <c r="D21" s="25">
        <f t="shared" si="0"/>
        <v>0</v>
      </c>
      <c r="E21" s="46"/>
      <c r="F21" s="47"/>
      <c r="G21" s="48"/>
      <c r="H21" s="45"/>
      <c r="I21" s="31">
        <f t="shared" si="1"/>
        <v>0</v>
      </c>
      <c r="J21" s="64" t="s">
        <v>100</v>
      </c>
      <c r="K21" s="59">
        <v>2800</v>
      </c>
      <c r="L21" s="37">
        <f t="shared" si="2"/>
        <v>168</v>
      </c>
      <c r="M21" s="37">
        <f t="shared" si="3"/>
        <v>593.6</v>
      </c>
      <c r="N21" s="38">
        <f t="shared" si="4"/>
        <v>1.6263013698630138</v>
      </c>
      <c r="O21" s="39">
        <f t="shared" si="5"/>
        <v>0</v>
      </c>
    </row>
    <row r="22" spans="1:15" ht="15.75" customHeight="1" x14ac:dyDescent="0.3">
      <c r="A22" s="22" t="s">
        <v>58</v>
      </c>
      <c r="B22" s="23">
        <v>0</v>
      </c>
      <c r="C22" s="24">
        <v>1.88</v>
      </c>
      <c r="D22" s="25">
        <f t="shared" si="0"/>
        <v>0</v>
      </c>
      <c r="E22" s="46"/>
      <c r="F22" s="47"/>
      <c r="G22" s="48"/>
      <c r="H22" s="45"/>
      <c r="I22" s="31">
        <f t="shared" si="1"/>
        <v>0</v>
      </c>
      <c r="J22" s="64" t="s">
        <v>101</v>
      </c>
      <c r="K22" s="59"/>
      <c r="L22" s="37">
        <f t="shared" si="2"/>
        <v>0</v>
      </c>
      <c r="M22" s="37">
        <f t="shared" si="3"/>
        <v>0</v>
      </c>
      <c r="N22" s="38">
        <f t="shared" si="4"/>
        <v>0</v>
      </c>
      <c r="O22" s="39">
        <f t="shared" si="5"/>
        <v>0</v>
      </c>
    </row>
    <row r="23" spans="1:15" ht="15.75" customHeight="1" x14ac:dyDescent="0.3">
      <c r="A23" s="22" t="s">
        <v>59</v>
      </c>
      <c r="B23" s="41">
        <v>0</v>
      </c>
      <c r="C23" s="24">
        <v>2.98</v>
      </c>
      <c r="D23" s="25">
        <f t="shared" si="0"/>
        <v>0</v>
      </c>
      <c r="E23" s="46"/>
      <c r="F23" s="47"/>
      <c r="G23" s="48"/>
      <c r="H23" s="45"/>
      <c r="I23" s="31">
        <f t="shared" si="1"/>
        <v>0</v>
      </c>
      <c r="J23" s="46"/>
      <c r="K23" s="59"/>
      <c r="L23" s="37">
        <f t="shared" si="2"/>
        <v>0</v>
      </c>
      <c r="M23" s="37">
        <f t="shared" si="3"/>
        <v>0</v>
      </c>
      <c r="N23" s="38">
        <f t="shared" si="4"/>
        <v>0</v>
      </c>
      <c r="O23" s="39">
        <f t="shared" si="5"/>
        <v>0</v>
      </c>
    </row>
    <row r="24" spans="1:15" ht="15.75" customHeight="1" x14ac:dyDescent="0.3">
      <c r="A24" s="49"/>
      <c r="B24" s="50"/>
      <c r="C24" s="50"/>
      <c r="D24" s="51"/>
      <c r="E24" s="46"/>
      <c r="F24" s="47"/>
      <c r="G24" s="48"/>
      <c r="H24" s="45"/>
      <c r="I24" s="31">
        <f t="shared" si="1"/>
        <v>0</v>
      </c>
      <c r="J24" s="73"/>
      <c r="K24" s="59"/>
      <c r="L24" s="37">
        <f t="shared" si="2"/>
        <v>0</v>
      </c>
      <c r="M24" s="37">
        <f t="shared" si="3"/>
        <v>0</v>
      </c>
      <c r="N24" s="38">
        <f t="shared" si="4"/>
        <v>0</v>
      </c>
      <c r="O24" s="39">
        <f t="shared" si="5"/>
        <v>0</v>
      </c>
    </row>
    <row r="25" spans="1:15" ht="15.75" customHeight="1" x14ac:dyDescent="0.3">
      <c r="A25" s="52"/>
      <c r="B25" s="50"/>
      <c r="C25" s="50"/>
      <c r="D25" s="51"/>
      <c r="E25" s="46"/>
      <c r="F25" s="47"/>
      <c r="G25" s="48"/>
      <c r="H25" s="45"/>
      <c r="I25" s="31">
        <f t="shared" si="1"/>
        <v>0</v>
      </c>
      <c r="J25" s="73"/>
      <c r="K25" s="59"/>
      <c r="L25" s="37">
        <f t="shared" si="2"/>
        <v>0</v>
      </c>
      <c r="M25" s="37">
        <f t="shared" si="3"/>
        <v>0</v>
      </c>
      <c r="N25" s="38">
        <f t="shared" si="4"/>
        <v>0</v>
      </c>
      <c r="O25" s="39">
        <f t="shared" si="5"/>
        <v>0</v>
      </c>
    </row>
    <row r="26" spans="1:15" ht="15.75" customHeight="1" x14ac:dyDescent="0.3">
      <c r="A26" s="53"/>
      <c r="B26" s="50"/>
      <c r="C26" s="50"/>
      <c r="D26" s="51"/>
      <c r="E26" s="46"/>
      <c r="F26" s="47"/>
      <c r="G26" s="48"/>
      <c r="H26" s="45"/>
      <c r="I26" s="31">
        <f t="shared" si="1"/>
        <v>0</v>
      </c>
      <c r="J26" s="73"/>
      <c r="K26" s="59"/>
      <c r="L26" s="37">
        <f t="shared" si="2"/>
        <v>0</v>
      </c>
      <c r="M26" s="37">
        <f t="shared" si="3"/>
        <v>0</v>
      </c>
      <c r="N26" s="38">
        <f t="shared" si="4"/>
        <v>0</v>
      </c>
      <c r="O26" s="39">
        <f t="shared" si="5"/>
        <v>0</v>
      </c>
    </row>
    <row r="27" spans="1:15" ht="15.75" customHeight="1" x14ac:dyDescent="0.3">
      <c r="A27" s="54" t="s">
        <v>60</v>
      </c>
      <c r="B27" s="50"/>
      <c r="C27" s="50"/>
      <c r="D27" s="51"/>
      <c r="E27" s="26" t="s">
        <v>47</v>
      </c>
      <c r="F27" s="27"/>
      <c r="G27" s="27"/>
      <c r="H27" s="28"/>
      <c r="I27" s="31">
        <f t="shared" si="1"/>
        <v>0</v>
      </c>
      <c r="J27" s="73"/>
      <c r="K27" s="59"/>
      <c r="L27" s="37">
        <f t="shared" si="2"/>
        <v>0</v>
      </c>
      <c r="M27" s="37">
        <f t="shared" si="3"/>
        <v>0</v>
      </c>
      <c r="N27" s="38">
        <f t="shared" si="4"/>
        <v>0</v>
      </c>
      <c r="O27" s="39">
        <f t="shared" si="5"/>
        <v>0</v>
      </c>
    </row>
    <row r="28" spans="1:15" ht="15.75" customHeight="1" x14ac:dyDescent="0.3">
      <c r="A28" s="55"/>
      <c r="B28" s="50"/>
      <c r="C28" s="50"/>
      <c r="D28" s="51"/>
      <c r="E28" s="42" t="s">
        <v>102</v>
      </c>
      <c r="F28" s="43">
        <v>30</v>
      </c>
      <c r="G28" s="44">
        <v>1</v>
      </c>
      <c r="H28" s="77">
        <v>1</v>
      </c>
      <c r="I28" s="31">
        <f t="shared" si="1"/>
        <v>30</v>
      </c>
      <c r="J28" s="46"/>
      <c r="K28" s="59"/>
      <c r="L28" s="37">
        <f t="shared" si="2"/>
        <v>0</v>
      </c>
      <c r="M28" s="37">
        <f t="shared" si="3"/>
        <v>0</v>
      </c>
      <c r="N28" s="38">
        <f t="shared" si="4"/>
        <v>0</v>
      </c>
      <c r="O28" s="39">
        <f t="shared" si="5"/>
        <v>0</v>
      </c>
    </row>
    <row r="29" spans="1:15" ht="15.75" customHeight="1" x14ac:dyDescent="0.3">
      <c r="A29" s="58" t="s">
        <v>61</v>
      </c>
      <c r="B29" s="50"/>
      <c r="C29" s="50"/>
      <c r="D29" s="51"/>
      <c r="E29" s="42" t="s">
        <v>103</v>
      </c>
      <c r="F29" s="43">
        <v>30</v>
      </c>
      <c r="G29" s="44">
        <v>1</v>
      </c>
      <c r="H29" s="77">
        <v>1</v>
      </c>
      <c r="I29" s="31">
        <f t="shared" si="1"/>
        <v>30</v>
      </c>
      <c r="J29" s="46"/>
      <c r="K29" s="59"/>
      <c r="L29" s="37">
        <f t="shared" si="2"/>
        <v>0</v>
      </c>
      <c r="M29" s="37">
        <f t="shared" si="3"/>
        <v>0</v>
      </c>
      <c r="N29" s="38">
        <f t="shared" si="4"/>
        <v>0</v>
      </c>
      <c r="O29" s="39">
        <f t="shared" si="5"/>
        <v>0</v>
      </c>
    </row>
    <row r="30" spans="1:15" ht="15.75" customHeight="1" x14ac:dyDescent="0.3">
      <c r="A30" s="60" t="s">
        <v>62</v>
      </c>
      <c r="B30" s="50"/>
      <c r="C30" s="50"/>
      <c r="D30" s="51"/>
      <c r="E30" s="56" t="s">
        <v>104</v>
      </c>
      <c r="F30" s="47"/>
      <c r="G30" s="48"/>
      <c r="H30" s="45"/>
      <c r="I30" s="31">
        <f t="shared" si="1"/>
        <v>0</v>
      </c>
      <c r="J30" s="46"/>
      <c r="K30" s="59"/>
      <c r="L30" s="37">
        <f t="shared" si="2"/>
        <v>0</v>
      </c>
      <c r="M30" s="37">
        <f t="shared" si="3"/>
        <v>0</v>
      </c>
      <c r="N30" s="38">
        <f t="shared" si="4"/>
        <v>0</v>
      </c>
      <c r="O30" s="39">
        <f t="shared" si="5"/>
        <v>0</v>
      </c>
    </row>
    <row r="31" spans="1:15" ht="15.75" customHeight="1" x14ac:dyDescent="0.3">
      <c r="A31" s="61"/>
      <c r="B31" s="50"/>
      <c r="C31" s="50"/>
      <c r="D31" s="51"/>
      <c r="E31" s="56"/>
      <c r="F31" s="47"/>
      <c r="G31" s="48"/>
      <c r="H31" s="45"/>
      <c r="I31" s="31">
        <f t="shared" si="1"/>
        <v>0</v>
      </c>
      <c r="J31" s="73"/>
      <c r="K31" s="59"/>
      <c r="L31" s="37">
        <f t="shared" si="2"/>
        <v>0</v>
      </c>
      <c r="M31" s="37">
        <f t="shared" si="3"/>
        <v>0</v>
      </c>
      <c r="N31" s="38">
        <f t="shared" si="4"/>
        <v>0</v>
      </c>
      <c r="O31" s="39">
        <f t="shared" si="5"/>
        <v>0</v>
      </c>
    </row>
    <row r="32" spans="1:15" ht="15.75" customHeight="1" x14ac:dyDescent="0.3">
      <c r="A32" s="58" t="s">
        <v>65</v>
      </c>
      <c r="B32" s="50"/>
      <c r="C32" s="50"/>
      <c r="D32" s="51"/>
      <c r="E32" s="46"/>
      <c r="F32" s="47"/>
      <c r="G32" s="48"/>
      <c r="H32" s="45"/>
      <c r="I32" s="31">
        <f t="shared" si="1"/>
        <v>0</v>
      </c>
      <c r="J32" s="73"/>
      <c r="K32" s="59"/>
      <c r="L32" s="37">
        <f t="shared" si="2"/>
        <v>0</v>
      </c>
      <c r="M32" s="37">
        <f t="shared" si="3"/>
        <v>0</v>
      </c>
      <c r="N32" s="38">
        <f t="shared" si="4"/>
        <v>0</v>
      </c>
      <c r="O32" s="39">
        <f t="shared" si="5"/>
        <v>0</v>
      </c>
    </row>
    <row r="33" spans="1:15" ht="15.75" customHeight="1" x14ac:dyDescent="0.3">
      <c r="A33" s="60" t="s">
        <v>66</v>
      </c>
      <c r="B33" s="50"/>
      <c r="C33" s="50"/>
      <c r="D33" s="51"/>
      <c r="E33" s="46"/>
      <c r="F33" s="47"/>
      <c r="G33" s="48"/>
      <c r="H33" s="45"/>
      <c r="I33" s="31">
        <f t="shared" si="1"/>
        <v>0</v>
      </c>
      <c r="J33" s="73"/>
      <c r="K33" s="59"/>
      <c r="L33" s="37">
        <f t="shared" si="2"/>
        <v>0</v>
      </c>
      <c r="M33" s="37">
        <f t="shared" si="3"/>
        <v>0</v>
      </c>
      <c r="N33" s="38">
        <f t="shared" si="4"/>
        <v>0</v>
      </c>
      <c r="O33" s="39">
        <f t="shared" si="5"/>
        <v>0</v>
      </c>
    </row>
    <row r="34" spans="1:15" ht="15.75" customHeight="1" x14ac:dyDescent="0.3">
      <c r="A34" s="61"/>
      <c r="B34" s="50"/>
      <c r="C34" s="50"/>
      <c r="D34" s="51"/>
      <c r="E34" s="46"/>
      <c r="F34" s="47"/>
      <c r="G34" s="48"/>
      <c r="H34" s="45"/>
      <c r="I34" s="31">
        <f t="shared" si="1"/>
        <v>0</v>
      </c>
      <c r="J34" s="73"/>
      <c r="K34" s="59"/>
      <c r="L34" s="37">
        <f t="shared" si="2"/>
        <v>0</v>
      </c>
      <c r="M34" s="37">
        <f t="shared" si="3"/>
        <v>0</v>
      </c>
      <c r="N34" s="38">
        <f t="shared" si="4"/>
        <v>0</v>
      </c>
      <c r="O34" s="39">
        <f t="shared" si="5"/>
        <v>0</v>
      </c>
    </row>
    <row r="35" spans="1:15" ht="15.75" customHeight="1" x14ac:dyDescent="0.3">
      <c r="A35" s="58" t="s">
        <v>67</v>
      </c>
      <c r="B35" s="50"/>
      <c r="C35" s="50"/>
      <c r="D35" s="51"/>
      <c r="E35" s="46"/>
      <c r="F35" s="47"/>
      <c r="G35" s="48"/>
      <c r="H35" s="45"/>
      <c r="I35" s="31">
        <f t="shared" si="1"/>
        <v>0</v>
      </c>
      <c r="J35" s="46"/>
      <c r="K35" s="59"/>
      <c r="L35" s="37">
        <f t="shared" si="2"/>
        <v>0</v>
      </c>
      <c r="M35" s="37">
        <f t="shared" si="3"/>
        <v>0</v>
      </c>
      <c r="N35" s="38">
        <f t="shared" si="4"/>
        <v>0</v>
      </c>
      <c r="O35" s="39">
        <f t="shared" si="5"/>
        <v>0</v>
      </c>
    </row>
    <row r="36" spans="1:15" ht="15.75" customHeight="1" x14ac:dyDescent="0.3">
      <c r="A36" s="60" t="s">
        <v>68</v>
      </c>
      <c r="B36" s="51"/>
      <c r="C36" s="51"/>
      <c r="D36" s="51"/>
      <c r="E36" s="46"/>
      <c r="F36" s="47"/>
      <c r="G36" s="48"/>
      <c r="H36" s="45"/>
      <c r="I36" s="31">
        <f t="shared" si="1"/>
        <v>0</v>
      </c>
      <c r="J36" s="46"/>
      <c r="K36" s="59"/>
      <c r="L36" s="37">
        <f t="shared" si="2"/>
        <v>0</v>
      </c>
      <c r="M36" s="37">
        <f t="shared" si="3"/>
        <v>0</v>
      </c>
      <c r="N36" s="38">
        <f t="shared" si="4"/>
        <v>0</v>
      </c>
      <c r="O36" s="39">
        <f t="shared" si="5"/>
        <v>0</v>
      </c>
    </row>
    <row r="37" spans="1:15" ht="15.75" customHeight="1" x14ac:dyDescent="0.3">
      <c r="A37" s="51"/>
      <c r="B37" s="51"/>
      <c r="C37" s="51"/>
      <c r="D37" s="51"/>
      <c r="E37" s="56"/>
      <c r="F37" s="47"/>
      <c r="G37" s="48"/>
      <c r="H37" s="45"/>
      <c r="I37" s="31">
        <f t="shared" si="1"/>
        <v>0</v>
      </c>
      <c r="J37" s="46"/>
      <c r="K37" s="59"/>
      <c r="L37" s="37">
        <f t="shared" si="2"/>
        <v>0</v>
      </c>
      <c r="M37" s="37">
        <f t="shared" si="3"/>
        <v>0</v>
      </c>
      <c r="N37" s="38">
        <f t="shared" si="4"/>
        <v>0</v>
      </c>
      <c r="O37" s="39">
        <f t="shared" si="5"/>
        <v>0</v>
      </c>
    </row>
    <row r="38" spans="1:15" ht="15.75" customHeight="1" x14ac:dyDescent="0.3">
      <c r="A38" s="51"/>
      <c r="B38" s="51"/>
      <c r="C38" s="51"/>
      <c r="D38" s="51"/>
      <c r="E38" s="46"/>
      <c r="F38" s="47"/>
      <c r="G38" s="48"/>
      <c r="H38" s="45"/>
      <c r="I38" s="31">
        <f t="shared" si="1"/>
        <v>0</v>
      </c>
      <c r="J38" s="62" t="s">
        <v>64</v>
      </c>
      <c r="K38" s="33"/>
      <c r="L38" s="34"/>
      <c r="M38" s="34"/>
      <c r="N38" s="35"/>
      <c r="O38" s="39">
        <f t="shared" si="5"/>
        <v>0</v>
      </c>
    </row>
    <row r="39" spans="1:15" ht="15.75" customHeight="1" x14ac:dyDescent="0.3">
      <c r="A39" s="51"/>
      <c r="B39" s="51"/>
      <c r="C39" s="51"/>
      <c r="D39" s="51"/>
      <c r="E39" s="56"/>
      <c r="F39" s="47"/>
      <c r="G39" s="48"/>
      <c r="H39" s="45"/>
      <c r="I39" s="31">
        <f t="shared" si="1"/>
        <v>0</v>
      </c>
      <c r="J39" s="64"/>
      <c r="K39" s="59"/>
      <c r="L39" s="37">
        <f t="shared" ref="L39:L68" si="6">K39*6%</f>
        <v>0</v>
      </c>
      <c r="M39" s="37">
        <f t="shared" ref="M39:M68" si="7">(K39+L39)/5</f>
        <v>0</v>
      </c>
      <c r="N39" s="38">
        <f t="shared" ref="N39:N68" si="8">$M39/365</f>
        <v>0</v>
      </c>
      <c r="O39" s="39">
        <f t="shared" si="5"/>
        <v>0</v>
      </c>
    </row>
    <row r="40" spans="1:15" ht="15.75" customHeight="1" x14ac:dyDescent="0.3">
      <c r="A40" s="51"/>
      <c r="B40" s="51"/>
      <c r="C40" s="51"/>
      <c r="D40" s="51"/>
      <c r="E40" s="46"/>
      <c r="F40" s="47"/>
      <c r="G40" s="48"/>
      <c r="H40" s="45"/>
      <c r="I40" s="31">
        <f t="shared" si="1"/>
        <v>0</v>
      </c>
      <c r="J40" s="64"/>
      <c r="K40" s="59"/>
      <c r="L40" s="37">
        <f t="shared" si="6"/>
        <v>0</v>
      </c>
      <c r="M40" s="37">
        <f t="shared" si="7"/>
        <v>0</v>
      </c>
      <c r="N40" s="38">
        <f t="shared" si="8"/>
        <v>0</v>
      </c>
      <c r="O40" s="39">
        <f t="shared" si="5"/>
        <v>0</v>
      </c>
    </row>
    <row r="41" spans="1:15" ht="15.75" customHeight="1" x14ac:dyDescent="0.3">
      <c r="A41" s="51"/>
      <c r="B41" s="51"/>
      <c r="C41" s="51"/>
      <c r="D41" s="51"/>
      <c r="E41" s="56"/>
      <c r="F41" s="47"/>
      <c r="G41" s="48"/>
      <c r="H41" s="45"/>
      <c r="I41" s="31">
        <f t="shared" si="1"/>
        <v>0</v>
      </c>
      <c r="J41" s="64"/>
      <c r="K41" s="59"/>
      <c r="L41" s="37">
        <f t="shared" si="6"/>
        <v>0</v>
      </c>
      <c r="M41" s="37">
        <f t="shared" si="7"/>
        <v>0</v>
      </c>
      <c r="N41" s="38">
        <f t="shared" si="8"/>
        <v>0</v>
      </c>
      <c r="O41" s="39">
        <f t="shared" si="5"/>
        <v>0</v>
      </c>
    </row>
    <row r="42" spans="1:15" ht="15.75" customHeight="1" x14ac:dyDescent="0.3">
      <c r="A42" s="51"/>
      <c r="B42" s="51"/>
      <c r="C42" s="51"/>
      <c r="D42" s="51"/>
      <c r="E42" s="46"/>
      <c r="F42" s="47"/>
      <c r="G42" s="48"/>
      <c r="H42" s="45"/>
      <c r="I42" s="31">
        <f t="shared" si="1"/>
        <v>0</v>
      </c>
      <c r="J42" s="64"/>
      <c r="K42" s="59"/>
      <c r="L42" s="37">
        <f t="shared" si="6"/>
        <v>0</v>
      </c>
      <c r="M42" s="37">
        <f t="shared" si="7"/>
        <v>0</v>
      </c>
      <c r="N42" s="38">
        <f t="shared" si="8"/>
        <v>0</v>
      </c>
      <c r="O42" s="39">
        <f t="shared" si="5"/>
        <v>0</v>
      </c>
    </row>
    <row r="43" spans="1:15" ht="15.75" customHeight="1" x14ac:dyDescent="0.3">
      <c r="A43" s="51"/>
      <c r="B43" s="51"/>
      <c r="C43" s="51"/>
      <c r="D43" s="51"/>
      <c r="E43" s="46"/>
      <c r="F43" s="47"/>
      <c r="G43" s="48"/>
      <c r="H43" s="45"/>
      <c r="I43" s="31">
        <f t="shared" si="1"/>
        <v>0</v>
      </c>
      <c r="J43" s="64"/>
      <c r="K43" s="59"/>
      <c r="L43" s="37">
        <f t="shared" si="6"/>
        <v>0</v>
      </c>
      <c r="M43" s="37">
        <f t="shared" si="7"/>
        <v>0</v>
      </c>
      <c r="N43" s="38">
        <f t="shared" si="8"/>
        <v>0</v>
      </c>
      <c r="O43" s="39">
        <f t="shared" si="5"/>
        <v>0</v>
      </c>
    </row>
    <row r="44" spans="1:15" ht="15.75" customHeight="1" x14ac:dyDescent="0.3">
      <c r="A44" s="51"/>
      <c r="B44" s="51"/>
      <c r="C44" s="51"/>
      <c r="D44" s="51"/>
      <c r="E44" s="46"/>
      <c r="F44" s="47"/>
      <c r="G44" s="48"/>
      <c r="H44" s="45"/>
      <c r="I44" s="31">
        <f t="shared" si="1"/>
        <v>0</v>
      </c>
      <c r="J44" s="64"/>
      <c r="K44" s="59"/>
      <c r="L44" s="37">
        <f t="shared" si="6"/>
        <v>0</v>
      </c>
      <c r="M44" s="37">
        <f t="shared" si="7"/>
        <v>0</v>
      </c>
      <c r="N44" s="38">
        <f t="shared" si="8"/>
        <v>0</v>
      </c>
      <c r="O44" s="39">
        <f t="shared" si="5"/>
        <v>0</v>
      </c>
    </row>
    <row r="45" spans="1:15" ht="15.75" customHeight="1" x14ac:dyDescent="0.3">
      <c r="A45" s="51"/>
      <c r="B45" s="51"/>
      <c r="C45" s="51"/>
      <c r="D45" s="51"/>
      <c r="E45" s="46"/>
      <c r="F45" s="47"/>
      <c r="G45" s="48"/>
      <c r="H45" s="45"/>
      <c r="I45" s="31">
        <f t="shared" si="1"/>
        <v>0</v>
      </c>
      <c r="J45" s="64"/>
      <c r="K45" s="59"/>
      <c r="L45" s="37">
        <f t="shared" si="6"/>
        <v>0</v>
      </c>
      <c r="M45" s="37">
        <f t="shared" si="7"/>
        <v>0</v>
      </c>
      <c r="N45" s="38">
        <f t="shared" si="8"/>
        <v>0</v>
      </c>
      <c r="O45" s="39">
        <f t="shared" si="5"/>
        <v>0</v>
      </c>
    </row>
    <row r="46" spans="1:15" ht="15.75" customHeight="1" x14ac:dyDescent="0.3">
      <c r="A46" s="51"/>
      <c r="B46" s="51"/>
      <c r="C46" s="51"/>
      <c r="D46" s="51"/>
      <c r="E46" s="46"/>
      <c r="F46" s="47"/>
      <c r="G46" s="48"/>
      <c r="H46" s="45"/>
      <c r="I46" s="31">
        <f t="shared" si="1"/>
        <v>0</v>
      </c>
      <c r="J46" s="64"/>
      <c r="K46" s="59"/>
      <c r="L46" s="37">
        <f t="shared" si="6"/>
        <v>0</v>
      </c>
      <c r="M46" s="37">
        <f t="shared" si="7"/>
        <v>0</v>
      </c>
      <c r="N46" s="38">
        <f t="shared" si="8"/>
        <v>0</v>
      </c>
      <c r="O46" s="39">
        <f t="shared" si="5"/>
        <v>0</v>
      </c>
    </row>
    <row r="47" spans="1:15" ht="15.75" customHeight="1" x14ac:dyDescent="0.3">
      <c r="A47" s="51"/>
      <c r="B47" s="51"/>
      <c r="C47" s="51"/>
      <c r="D47" s="51"/>
      <c r="E47" s="46"/>
      <c r="F47" s="47"/>
      <c r="G47" s="48"/>
      <c r="H47" s="45"/>
      <c r="I47" s="31">
        <f t="shared" si="1"/>
        <v>0</v>
      </c>
      <c r="J47" s="64"/>
      <c r="K47" s="59"/>
      <c r="L47" s="37">
        <f t="shared" si="6"/>
        <v>0</v>
      </c>
      <c r="M47" s="37">
        <f t="shared" si="7"/>
        <v>0</v>
      </c>
      <c r="N47" s="38">
        <f t="shared" si="8"/>
        <v>0</v>
      </c>
      <c r="O47" s="39">
        <f t="shared" si="5"/>
        <v>0</v>
      </c>
    </row>
    <row r="48" spans="1:15" ht="15.75" customHeight="1" x14ac:dyDescent="0.3">
      <c r="A48" s="51"/>
      <c r="B48" s="51"/>
      <c r="C48" s="51"/>
      <c r="D48" s="51"/>
      <c r="E48" s="26" t="s">
        <v>56</v>
      </c>
      <c r="F48" s="27"/>
      <c r="G48" s="27"/>
      <c r="H48" s="28"/>
      <c r="I48" s="31">
        <f t="shared" si="1"/>
        <v>0</v>
      </c>
      <c r="J48" s="64"/>
      <c r="K48" s="59"/>
      <c r="L48" s="37">
        <f t="shared" si="6"/>
        <v>0</v>
      </c>
      <c r="M48" s="37">
        <f t="shared" si="7"/>
        <v>0</v>
      </c>
      <c r="N48" s="38">
        <f t="shared" si="8"/>
        <v>0</v>
      </c>
      <c r="O48" s="39">
        <f t="shared" si="5"/>
        <v>0</v>
      </c>
    </row>
    <row r="49" spans="1:15" ht="15.75" customHeight="1" x14ac:dyDescent="0.3">
      <c r="A49" s="51"/>
      <c r="B49" s="51"/>
      <c r="C49" s="51"/>
      <c r="D49" s="51"/>
      <c r="E49" s="78" t="s">
        <v>105</v>
      </c>
      <c r="F49" s="79"/>
      <c r="G49" s="78"/>
      <c r="H49" s="78"/>
      <c r="I49" s="31">
        <f t="shared" si="1"/>
        <v>0</v>
      </c>
      <c r="J49" s="64"/>
      <c r="K49" s="59"/>
      <c r="L49" s="37">
        <f t="shared" si="6"/>
        <v>0</v>
      </c>
      <c r="M49" s="37">
        <f t="shared" si="7"/>
        <v>0</v>
      </c>
      <c r="N49" s="38">
        <f t="shared" si="8"/>
        <v>0</v>
      </c>
      <c r="O49" s="39">
        <f t="shared" si="5"/>
        <v>0</v>
      </c>
    </row>
    <row r="50" spans="1:15" ht="15.75" customHeight="1" x14ac:dyDescent="0.3">
      <c r="A50" s="51"/>
      <c r="B50" s="51"/>
      <c r="C50" s="51"/>
      <c r="D50" s="51"/>
      <c r="E50" s="78" t="s">
        <v>106</v>
      </c>
      <c r="F50" s="79"/>
      <c r="G50" s="78"/>
      <c r="H50" s="78"/>
      <c r="I50" s="31">
        <f t="shared" si="1"/>
        <v>0</v>
      </c>
      <c r="J50" s="64"/>
      <c r="K50" s="59"/>
      <c r="L50" s="37">
        <f t="shared" si="6"/>
        <v>0</v>
      </c>
      <c r="M50" s="37">
        <f t="shared" si="7"/>
        <v>0</v>
      </c>
      <c r="N50" s="38">
        <f t="shared" si="8"/>
        <v>0</v>
      </c>
      <c r="O50" s="39">
        <f t="shared" si="5"/>
        <v>0</v>
      </c>
    </row>
    <row r="51" spans="1:15" ht="15.75" customHeight="1" x14ac:dyDescent="0.3">
      <c r="A51" s="51"/>
      <c r="B51" s="51"/>
      <c r="C51" s="51"/>
      <c r="D51" s="51"/>
      <c r="E51" s="80" t="s">
        <v>107</v>
      </c>
      <c r="F51" s="79"/>
      <c r="G51" s="78"/>
      <c r="H51" s="78"/>
      <c r="I51" s="31">
        <f t="shared" si="1"/>
        <v>0</v>
      </c>
      <c r="J51" s="64"/>
      <c r="K51" s="59"/>
      <c r="L51" s="37">
        <f t="shared" si="6"/>
        <v>0</v>
      </c>
      <c r="M51" s="37">
        <f t="shared" si="7"/>
        <v>0</v>
      </c>
      <c r="N51" s="38">
        <f t="shared" si="8"/>
        <v>0</v>
      </c>
      <c r="O51" s="39">
        <f t="shared" si="5"/>
        <v>0</v>
      </c>
    </row>
    <row r="52" spans="1:15" ht="15.75" customHeight="1" x14ac:dyDescent="0.3">
      <c r="A52" s="51"/>
      <c r="B52" s="51"/>
      <c r="C52" s="51"/>
      <c r="D52" s="51"/>
      <c r="E52" s="78" t="s">
        <v>108</v>
      </c>
      <c r="F52" s="79"/>
      <c r="G52" s="78"/>
      <c r="H52" s="78"/>
      <c r="I52" s="31">
        <f t="shared" si="1"/>
        <v>0</v>
      </c>
      <c r="J52" s="64"/>
      <c r="K52" s="59"/>
      <c r="L52" s="37">
        <f t="shared" si="6"/>
        <v>0</v>
      </c>
      <c r="M52" s="37">
        <f t="shared" si="7"/>
        <v>0</v>
      </c>
      <c r="N52" s="38">
        <f t="shared" si="8"/>
        <v>0</v>
      </c>
      <c r="O52" s="39">
        <f t="shared" si="5"/>
        <v>0</v>
      </c>
    </row>
    <row r="53" spans="1:15" ht="15.75" customHeight="1" x14ac:dyDescent="0.3">
      <c r="A53" s="51"/>
      <c r="B53" s="51"/>
      <c r="C53" s="51"/>
      <c r="D53" s="51"/>
      <c r="E53" s="78" t="s">
        <v>109</v>
      </c>
      <c r="F53" s="56"/>
      <c r="G53" s="46"/>
      <c r="H53" s="57"/>
      <c r="I53" s="31">
        <f t="shared" si="1"/>
        <v>0</v>
      </c>
      <c r="J53" s="64"/>
      <c r="K53" s="59"/>
      <c r="L53" s="37">
        <f t="shared" si="6"/>
        <v>0</v>
      </c>
      <c r="M53" s="37">
        <f t="shared" si="7"/>
        <v>0</v>
      </c>
      <c r="N53" s="38">
        <f t="shared" si="8"/>
        <v>0</v>
      </c>
      <c r="O53" s="39">
        <f t="shared" si="5"/>
        <v>0</v>
      </c>
    </row>
    <row r="54" spans="1:15" ht="15.75" customHeight="1" x14ac:dyDescent="0.3">
      <c r="A54" s="51"/>
      <c r="B54" s="51"/>
      <c r="C54" s="51"/>
      <c r="D54" s="51"/>
      <c r="E54" s="46" t="s">
        <v>110</v>
      </c>
      <c r="F54" s="56"/>
      <c r="G54" s="46"/>
      <c r="H54" s="57"/>
      <c r="I54" s="31">
        <f t="shared" si="1"/>
        <v>0</v>
      </c>
      <c r="J54" s="64"/>
      <c r="K54" s="59"/>
      <c r="L54" s="37">
        <f t="shared" si="6"/>
        <v>0</v>
      </c>
      <c r="M54" s="37">
        <f t="shared" si="7"/>
        <v>0</v>
      </c>
      <c r="N54" s="38">
        <f t="shared" si="8"/>
        <v>0</v>
      </c>
      <c r="O54" s="39">
        <f t="shared" si="5"/>
        <v>0</v>
      </c>
    </row>
    <row r="55" spans="1:15" ht="15.75" customHeight="1" x14ac:dyDescent="0.3">
      <c r="A55" s="51"/>
      <c r="B55" s="51"/>
      <c r="C55" s="51"/>
      <c r="D55" s="51"/>
      <c r="E55" s="46"/>
      <c r="F55" s="56"/>
      <c r="G55" s="46"/>
      <c r="H55" s="57"/>
      <c r="I55" s="31">
        <f t="shared" si="1"/>
        <v>0</v>
      </c>
      <c r="J55" s="64"/>
      <c r="K55" s="59"/>
      <c r="L55" s="37">
        <f t="shared" si="6"/>
        <v>0</v>
      </c>
      <c r="M55" s="37">
        <f t="shared" si="7"/>
        <v>0</v>
      </c>
      <c r="N55" s="38">
        <f t="shared" si="8"/>
        <v>0</v>
      </c>
      <c r="O55" s="39">
        <f t="shared" si="5"/>
        <v>0</v>
      </c>
    </row>
    <row r="56" spans="1:15" ht="15.75" customHeight="1" x14ac:dyDescent="0.3">
      <c r="A56" s="51"/>
      <c r="B56" s="51"/>
      <c r="C56" s="51"/>
      <c r="D56" s="51"/>
      <c r="E56" s="46"/>
      <c r="F56" s="56"/>
      <c r="G56" s="46"/>
      <c r="H56" s="57"/>
      <c r="I56" s="31">
        <f t="shared" si="1"/>
        <v>0</v>
      </c>
      <c r="J56" s="64"/>
      <c r="K56" s="59"/>
      <c r="L56" s="37">
        <f t="shared" si="6"/>
        <v>0</v>
      </c>
      <c r="M56" s="37">
        <f t="shared" si="7"/>
        <v>0</v>
      </c>
      <c r="N56" s="38">
        <f t="shared" si="8"/>
        <v>0</v>
      </c>
      <c r="O56" s="39">
        <f t="shared" si="5"/>
        <v>0</v>
      </c>
    </row>
    <row r="57" spans="1:15" ht="15.75" customHeight="1" x14ac:dyDescent="0.3">
      <c r="A57" s="51"/>
      <c r="B57" s="51"/>
      <c r="C57" s="51"/>
      <c r="D57" s="51"/>
      <c r="E57" s="46"/>
      <c r="F57" s="56"/>
      <c r="G57" s="46"/>
      <c r="H57" s="57"/>
      <c r="I57" s="31">
        <f t="shared" si="1"/>
        <v>0</v>
      </c>
      <c r="J57" s="64"/>
      <c r="K57" s="59"/>
      <c r="L57" s="37">
        <f t="shared" si="6"/>
        <v>0</v>
      </c>
      <c r="M57" s="37">
        <f t="shared" si="7"/>
        <v>0</v>
      </c>
      <c r="N57" s="38">
        <f t="shared" si="8"/>
        <v>0</v>
      </c>
      <c r="O57" s="39">
        <f t="shared" si="5"/>
        <v>0</v>
      </c>
    </row>
    <row r="58" spans="1:15" ht="15.75" customHeight="1" x14ac:dyDescent="0.3">
      <c r="A58" s="51"/>
      <c r="B58" s="51"/>
      <c r="C58" s="51"/>
      <c r="D58" s="51"/>
      <c r="E58" s="56"/>
      <c r="F58" s="56"/>
      <c r="G58" s="46"/>
      <c r="H58" s="57"/>
      <c r="I58" s="31">
        <f t="shared" si="1"/>
        <v>0</v>
      </c>
      <c r="J58" s="64"/>
      <c r="K58" s="59"/>
      <c r="L58" s="37">
        <f t="shared" si="6"/>
        <v>0</v>
      </c>
      <c r="M58" s="37">
        <f t="shared" si="7"/>
        <v>0</v>
      </c>
      <c r="N58" s="38">
        <f t="shared" si="8"/>
        <v>0</v>
      </c>
      <c r="O58" s="39">
        <f t="shared" si="5"/>
        <v>0</v>
      </c>
    </row>
    <row r="59" spans="1:15" ht="15.75" customHeight="1" x14ac:dyDescent="0.3">
      <c r="A59" s="51"/>
      <c r="B59" s="51"/>
      <c r="C59" s="51"/>
      <c r="D59" s="51"/>
      <c r="E59" s="26" t="s">
        <v>63</v>
      </c>
      <c r="F59" s="27"/>
      <c r="G59" s="27"/>
      <c r="H59" s="28"/>
      <c r="I59" s="31">
        <f t="shared" si="1"/>
        <v>0</v>
      </c>
      <c r="J59" s="64"/>
      <c r="K59" s="59"/>
      <c r="L59" s="37">
        <f t="shared" si="6"/>
        <v>0</v>
      </c>
      <c r="M59" s="37">
        <f t="shared" si="7"/>
        <v>0</v>
      </c>
      <c r="N59" s="38">
        <f t="shared" si="8"/>
        <v>0</v>
      </c>
      <c r="O59" s="39">
        <f t="shared" si="5"/>
        <v>0</v>
      </c>
    </row>
    <row r="60" spans="1:15" ht="15.75" customHeight="1" x14ac:dyDescent="0.3">
      <c r="A60" s="51"/>
      <c r="B60" s="51"/>
      <c r="C60" s="51"/>
      <c r="D60" s="51"/>
      <c r="E60" s="81" t="s">
        <v>111</v>
      </c>
      <c r="F60" s="43">
        <v>15</v>
      </c>
      <c r="G60" s="77">
        <v>1</v>
      </c>
      <c r="H60" s="77">
        <v>6</v>
      </c>
      <c r="I60" s="31">
        <f t="shared" si="1"/>
        <v>90</v>
      </c>
      <c r="J60" s="64"/>
      <c r="K60" s="59"/>
      <c r="L60" s="37">
        <f t="shared" si="6"/>
        <v>0</v>
      </c>
      <c r="M60" s="37">
        <f t="shared" si="7"/>
        <v>0</v>
      </c>
      <c r="N60" s="38">
        <f t="shared" si="8"/>
        <v>0</v>
      </c>
      <c r="O60" s="39">
        <f t="shared" si="5"/>
        <v>0</v>
      </c>
    </row>
    <row r="61" spans="1:15" ht="15.75" customHeight="1" x14ac:dyDescent="0.3">
      <c r="A61" s="51"/>
      <c r="B61" s="51"/>
      <c r="C61" s="51"/>
      <c r="D61" s="51"/>
      <c r="E61" s="81" t="s">
        <v>112</v>
      </c>
      <c r="F61" s="43">
        <v>6.75</v>
      </c>
      <c r="G61" s="77">
        <v>1</v>
      </c>
      <c r="H61" s="77">
        <v>2</v>
      </c>
      <c r="I61" s="31">
        <f t="shared" si="1"/>
        <v>13.5</v>
      </c>
      <c r="J61" s="64"/>
      <c r="K61" s="59"/>
      <c r="L61" s="37">
        <f t="shared" si="6"/>
        <v>0</v>
      </c>
      <c r="M61" s="37">
        <f t="shared" si="7"/>
        <v>0</v>
      </c>
      <c r="N61" s="38">
        <f t="shared" si="8"/>
        <v>0</v>
      </c>
      <c r="O61" s="39">
        <f t="shared" si="5"/>
        <v>0</v>
      </c>
    </row>
    <row r="62" spans="1:15" ht="15.75" customHeight="1" x14ac:dyDescent="0.3">
      <c r="A62" s="51"/>
      <c r="B62" s="51"/>
      <c r="C62" s="51"/>
      <c r="D62" s="51"/>
      <c r="E62" s="56"/>
      <c r="F62" s="47"/>
      <c r="G62" s="48"/>
      <c r="H62" s="45"/>
      <c r="I62" s="31">
        <f t="shared" si="1"/>
        <v>0</v>
      </c>
      <c r="J62" s="64"/>
      <c r="K62" s="59"/>
      <c r="L62" s="37">
        <f t="shared" si="6"/>
        <v>0</v>
      </c>
      <c r="M62" s="37">
        <f t="shared" si="7"/>
        <v>0</v>
      </c>
      <c r="N62" s="38">
        <f t="shared" si="8"/>
        <v>0</v>
      </c>
      <c r="O62" s="39">
        <f t="shared" si="5"/>
        <v>0</v>
      </c>
    </row>
    <row r="63" spans="1:15" ht="15.75" customHeight="1" x14ac:dyDescent="0.3">
      <c r="A63" s="51"/>
      <c r="B63" s="51"/>
      <c r="C63" s="51"/>
      <c r="D63" s="51"/>
      <c r="E63" s="46"/>
      <c r="F63" s="47"/>
      <c r="G63" s="48"/>
      <c r="H63" s="45"/>
      <c r="I63" s="31">
        <f t="shared" si="1"/>
        <v>0</v>
      </c>
      <c r="J63" s="64"/>
      <c r="K63" s="59"/>
      <c r="L63" s="37">
        <f t="shared" si="6"/>
        <v>0</v>
      </c>
      <c r="M63" s="37">
        <f t="shared" si="7"/>
        <v>0</v>
      </c>
      <c r="N63" s="38">
        <f t="shared" si="8"/>
        <v>0</v>
      </c>
      <c r="O63" s="39">
        <f t="shared" si="5"/>
        <v>0</v>
      </c>
    </row>
    <row r="64" spans="1:15" ht="15.75" customHeight="1" x14ac:dyDescent="0.3">
      <c r="A64" s="51"/>
      <c r="B64" s="51"/>
      <c r="C64" s="51"/>
      <c r="D64" s="51"/>
      <c r="E64" s="46"/>
      <c r="F64" s="47"/>
      <c r="G64" s="48"/>
      <c r="H64" s="45"/>
      <c r="I64" s="31">
        <f t="shared" si="1"/>
        <v>0</v>
      </c>
      <c r="J64" s="64"/>
      <c r="K64" s="59"/>
      <c r="L64" s="37">
        <f t="shared" si="6"/>
        <v>0</v>
      </c>
      <c r="M64" s="37">
        <f t="shared" si="7"/>
        <v>0</v>
      </c>
      <c r="N64" s="38">
        <f t="shared" si="8"/>
        <v>0</v>
      </c>
      <c r="O64" s="39">
        <f t="shared" si="5"/>
        <v>0</v>
      </c>
    </row>
    <row r="65" spans="1:15" ht="15.75" customHeight="1" x14ac:dyDescent="0.3">
      <c r="A65" s="51"/>
      <c r="B65" s="51"/>
      <c r="C65" s="51"/>
      <c r="D65" s="51"/>
      <c r="E65" s="46"/>
      <c r="F65" s="47"/>
      <c r="G65" s="48"/>
      <c r="H65" s="45"/>
      <c r="I65" s="31">
        <f t="shared" si="1"/>
        <v>0</v>
      </c>
      <c r="J65" s="64"/>
      <c r="K65" s="59"/>
      <c r="L65" s="37">
        <f t="shared" si="6"/>
        <v>0</v>
      </c>
      <c r="M65" s="37">
        <f t="shared" si="7"/>
        <v>0</v>
      </c>
      <c r="N65" s="38">
        <f t="shared" si="8"/>
        <v>0</v>
      </c>
      <c r="O65" s="39">
        <f t="shared" si="5"/>
        <v>0</v>
      </c>
    </row>
    <row r="66" spans="1:15" ht="15.75" customHeight="1" x14ac:dyDescent="0.3">
      <c r="A66" s="51"/>
      <c r="B66" s="51"/>
      <c r="C66" s="51"/>
      <c r="D66" s="51"/>
      <c r="E66" s="46"/>
      <c r="F66" s="47"/>
      <c r="G66" s="48"/>
      <c r="H66" s="45"/>
      <c r="I66" s="31">
        <f t="shared" si="1"/>
        <v>0</v>
      </c>
      <c r="J66" s="64"/>
      <c r="K66" s="59"/>
      <c r="L66" s="37">
        <f t="shared" si="6"/>
        <v>0</v>
      </c>
      <c r="M66" s="37">
        <f t="shared" si="7"/>
        <v>0</v>
      </c>
      <c r="N66" s="38">
        <f t="shared" si="8"/>
        <v>0</v>
      </c>
      <c r="O66" s="39">
        <f t="shared" si="5"/>
        <v>0</v>
      </c>
    </row>
    <row r="67" spans="1:15" ht="15.75" customHeight="1" x14ac:dyDescent="0.3">
      <c r="A67" s="51"/>
      <c r="B67" s="51"/>
      <c r="C67" s="51"/>
      <c r="D67" s="51"/>
      <c r="E67" s="46"/>
      <c r="F67" s="47"/>
      <c r="G67" s="48"/>
      <c r="H67" s="45"/>
      <c r="I67" s="31">
        <f t="shared" si="1"/>
        <v>0</v>
      </c>
      <c r="J67" s="64"/>
      <c r="K67" s="59"/>
      <c r="L67" s="37">
        <f t="shared" si="6"/>
        <v>0</v>
      </c>
      <c r="M67" s="37">
        <f t="shared" si="7"/>
        <v>0</v>
      </c>
      <c r="N67" s="38">
        <f t="shared" si="8"/>
        <v>0</v>
      </c>
      <c r="O67" s="39">
        <f t="shared" si="5"/>
        <v>0</v>
      </c>
    </row>
    <row r="68" spans="1:15" ht="15.75" customHeight="1" x14ac:dyDescent="0.3">
      <c r="A68" s="51"/>
      <c r="B68" s="51"/>
      <c r="C68" s="51"/>
      <c r="D68" s="51"/>
      <c r="E68" s="46"/>
      <c r="F68" s="47"/>
      <c r="G68" s="48"/>
      <c r="H68" s="45"/>
      <c r="I68" s="31">
        <f t="shared" si="1"/>
        <v>0</v>
      </c>
      <c r="J68" s="64"/>
      <c r="K68" s="59"/>
      <c r="L68" s="37">
        <f t="shared" si="6"/>
        <v>0</v>
      </c>
      <c r="M68" s="37">
        <f t="shared" si="7"/>
        <v>0</v>
      </c>
      <c r="N68" s="38">
        <f t="shared" si="8"/>
        <v>0</v>
      </c>
      <c r="O68" s="39">
        <f t="shared" si="5"/>
        <v>0</v>
      </c>
    </row>
    <row r="69" spans="1:15" ht="15.75" customHeight="1" x14ac:dyDescent="0.3">
      <c r="A69" s="51"/>
      <c r="B69" s="51"/>
      <c r="C69" s="51"/>
      <c r="D69" s="51"/>
      <c r="E69" s="46"/>
      <c r="F69" s="47"/>
      <c r="G69" s="48"/>
      <c r="H69" s="45"/>
      <c r="I69" s="31">
        <f t="shared" si="1"/>
        <v>0</v>
      </c>
      <c r="J69" s="62" t="s">
        <v>70</v>
      </c>
      <c r="K69" s="66"/>
      <c r="L69" s="34"/>
      <c r="M69" s="34"/>
      <c r="N69" s="35"/>
      <c r="O69" s="39">
        <f t="shared" si="5"/>
        <v>0</v>
      </c>
    </row>
    <row r="70" spans="1:15" ht="15.75" customHeight="1" x14ac:dyDescent="0.3">
      <c r="A70" s="51"/>
      <c r="B70" s="51"/>
      <c r="C70" s="51"/>
      <c r="D70" s="51"/>
      <c r="E70" s="63" t="s">
        <v>69</v>
      </c>
      <c r="F70" s="27"/>
      <c r="G70" s="27"/>
      <c r="H70" s="28"/>
      <c r="I70" s="31">
        <f t="shared" si="1"/>
        <v>0</v>
      </c>
      <c r="J70" s="64"/>
      <c r="K70" s="59"/>
      <c r="L70" s="37">
        <f t="shared" ref="L70:L200" si="9">K70*6%</f>
        <v>0</v>
      </c>
      <c r="M70" s="37">
        <f t="shared" ref="M70:M200" si="10">(K70+L70)/5</f>
        <v>0</v>
      </c>
      <c r="N70" s="38">
        <f t="shared" ref="N70:N200" si="11">$M70/365</f>
        <v>0</v>
      </c>
      <c r="O70" s="39">
        <f t="shared" si="5"/>
        <v>0</v>
      </c>
    </row>
    <row r="71" spans="1:15" ht="15.75" customHeight="1" x14ac:dyDescent="0.3">
      <c r="A71" s="51"/>
      <c r="B71" s="51"/>
      <c r="C71" s="51"/>
      <c r="D71" s="51"/>
      <c r="E71" s="81" t="s">
        <v>113</v>
      </c>
      <c r="F71" s="43">
        <v>74</v>
      </c>
      <c r="G71" s="77">
        <v>1</v>
      </c>
      <c r="H71" s="77">
        <v>4</v>
      </c>
      <c r="I71" s="31">
        <f t="shared" si="1"/>
        <v>296</v>
      </c>
      <c r="J71" s="64"/>
      <c r="K71" s="59"/>
      <c r="L71" s="37">
        <f t="shared" si="9"/>
        <v>0</v>
      </c>
      <c r="M71" s="37">
        <f t="shared" si="10"/>
        <v>0</v>
      </c>
      <c r="N71" s="38">
        <f t="shared" si="11"/>
        <v>0</v>
      </c>
      <c r="O71" s="39">
        <f t="shared" si="5"/>
        <v>0</v>
      </c>
    </row>
    <row r="72" spans="1:15" ht="15.75" customHeight="1" x14ac:dyDescent="0.3">
      <c r="A72" s="51"/>
      <c r="B72" s="51"/>
      <c r="C72" s="51"/>
      <c r="D72" s="51"/>
      <c r="E72" s="46"/>
      <c r="F72" s="41"/>
      <c r="G72" s="41"/>
      <c r="H72" s="65"/>
      <c r="I72" s="31">
        <f t="shared" si="1"/>
        <v>0</v>
      </c>
      <c r="J72" s="64"/>
      <c r="K72" s="59"/>
      <c r="L72" s="37">
        <f t="shared" si="9"/>
        <v>0</v>
      </c>
      <c r="M72" s="37">
        <f t="shared" si="10"/>
        <v>0</v>
      </c>
      <c r="N72" s="38">
        <f t="shared" si="11"/>
        <v>0</v>
      </c>
      <c r="O72" s="39">
        <f t="shared" si="5"/>
        <v>0</v>
      </c>
    </row>
    <row r="73" spans="1:15" ht="15.75" customHeight="1" x14ac:dyDescent="0.3">
      <c r="A73" s="51"/>
      <c r="B73" s="51"/>
      <c r="C73" s="51"/>
      <c r="D73" s="51"/>
      <c r="E73" s="46"/>
      <c r="F73" s="41"/>
      <c r="G73" s="41"/>
      <c r="H73" s="65"/>
      <c r="I73" s="31">
        <f t="shared" si="1"/>
        <v>0</v>
      </c>
      <c r="J73" s="64"/>
      <c r="K73" s="59"/>
      <c r="L73" s="37">
        <f t="shared" si="9"/>
        <v>0</v>
      </c>
      <c r="M73" s="37">
        <f t="shared" si="10"/>
        <v>0</v>
      </c>
      <c r="N73" s="38">
        <f t="shared" si="11"/>
        <v>0</v>
      </c>
      <c r="O73" s="39">
        <f t="shared" si="5"/>
        <v>0</v>
      </c>
    </row>
    <row r="74" spans="1:15" ht="15.75" customHeight="1" x14ac:dyDescent="0.3">
      <c r="A74" s="51"/>
      <c r="B74" s="51"/>
      <c r="C74" s="51"/>
      <c r="D74" s="51"/>
      <c r="E74" s="46"/>
      <c r="F74" s="41"/>
      <c r="G74" s="41"/>
      <c r="H74" s="65"/>
      <c r="I74" s="31">
        <f t="shared" si="1"/>
        <v>0</v>
      </c>
      <c r="J74" s="64"/>
      <c r="K74" s="59"/>
      <c r="L74" s="37">
        <f t="shared" si="9"/>
        <v>0</v>
      </c>
      <c r="M74" s="37">
        <f t="shared" si="10"/>
        <v>0</v>
      </c>
      <c r="N74" s="38">
        <f t="shared" si="11"/>
        <v>0</v>
      </c>
      <c r="O74" s="39">
        <f t="shared" si="5"/>
        <v>0</v>
      </c>
    </row>
    <row r="75" spans="1:15" ht="15.75" customHeight="1" x14ac:dyDescent="0.3">
      <c r="A75" s="51"/>
      <c r="B75" s="51"/>
      <c r="C75" s="51"/>
      <c r="D75" s="51"/>
      <c r="E75" s="46"/>
      <c r="F75" s="74"/>
      <c r="G75" s="41"/>
      <c r="H75" s="75"/>
      <c r="I75" s="31">
        <f t="shared" si="1"/>
        <v>0</v>
      </c>
      <c r="J75" s="64"/>
      <c r="K75" s="59"/>
      <c r="L75" s="37">
        <f t="shared" si="9"/>
        <v>0</v>
      </c>
      <c r="M75" s="37">
        <f t="shared" si="10"/>
        <v>0</v>
      </c>
      <c r="N75" s="38">
        <f t="shared" si="11"/>
        <v>0</v>
      </c>
      <c r="O75" s="39">
        <f t="shared" si="5"/>
        <v>0</v>
      </c>
    </row>
    <row r="76" spans="1:15" ht="15.75" customHeight="1" x14ac:dyDescent="0.3">
      <c r="A76" s="51"/>
      <c r="B76" s="51"/>
      <c r="C76" s="51"/>
      <c r="D76" s="51"/>
      <c r="E76" s="63" t="s">
        <v>71</v>
      </c>
      <c r="F76" s="27"/>
      <c r="G76" s="27"/>
      <c r="H76" s="28"/>
      <c r="I76" s="31">
        <f t="shared" si="1"/>
        <v>0</v>
      </c>
      <c r="J76" s="64"/>
      <c r="K76" s="59"/>
      <c r="L76" s="37">
        <f t="shared" si="9"/>
        <v>0</v>
      </c>
      <c r="M76" s="37">
        <f t="shared" si="10"/>
        <v>0</v>
      </c>
      <c r="N76" s="38">
        <f t="shared" si="11"/>
        <v>0</v>
      </c>
      <c r="O76" s="39">
        <f t="shared" si="5"/>
        <v>0</v>
      </c>
    </row>
    <row r="77" spans="1:15" ht="15.75" customHeight="1" x14ac:dyDescent="0.3">
      <c r="A77" s="51"/>
      <c r="B77" s="51"/>
      <c r="C77" s="51"/>
      <c r="D77" s="51"/>
      <c r="E77" s="46"/>
      <c r="F77" s="47"/>
      <c r="G77" s="48"/>
      <c r="H77" s="45"/>
      <c r="I77" s="31">
        <f t="shared" si="1"/>
        <v>0</v>
      </c>
      <c r="J77" s="64"/>
      <c r="K77" s="59"/>
      <c r="L77" s="37">
        <f t="shared" si="9"/>
        <v>0</v>
      </c>
      <c r="M77" s="37">
        <f t="shared" si="10"/>
        <v>0</v>
      </c>
      <c r="N77" s="38">
        <f t="shared" si="11"/>
        <v>0</v>
      </c>
      <c r="O77" s="39">
        <f t="shared" si="5"/>
        <v>0</v>
      </c>
    </row>
    <row r="78" spans="1:15" ht="15.75" customHeight="1" x14ac:dyDescent="0.3">
      <c r="A78" s="51"/>
      <c r="B78" s="51"/>
      <c r="C78" s="51"/>
      <c r="D78" s="51"/>
      <c r="E78" s="46"/>
      <c r="F78" s="47"/>
      <c r="G78" s="48"/>
      <c r="H78" s="45"/>
      <c r="I78" s="31">
        <f t="shared" si="1"/>
        <v>0</v>
      </c>
      <c r="J78" s="64"/>
      <c r="K78" s="59"/>
      <c r="L78" s="37">
        <f t="shared" si="9"/>
        <v>0</v>
      </c>
      <c r="M78" s="37">
        <f t="shared" si="10"/>
        <v>0</v>
      </c>
      <c r="N78" s="38">
        <f t="shared" si="11"/>
        <v>0</v>
      </c>
      <c r="O78" s="39">
        <f t="shared" si="5"/>
        <v>0</v>
      </c>
    </row>
    <row r="79" spans="1:15" ht="15.75" customHeight="1" x14ac:dyDescent="0.3">
      <c r="A79" s="51"/>
      <c r="B79" s="51"/>
      <c r="C79" s="51"/>
      <c r="D79" s="51"/>
      <c r="E79" s="56"/>
      <c r="F79" s="47"/>
      <c r="G79" s="48"/>
      <c r="H79" s="45"/>
      <c r="I79" s="31">
        <f t="shared" si="1"/>
        <v>0</v>
      </c>
      <c r="J79" s="64"/>
      <c r="K79" s="59"/>
      <c r="L79" s="37">
        <f t="shared" si="9"/>
        <v>0</v>
      </c>
      <c r="M79" s="37">
        <f t="shared" si="10"/>
        <v>0</v>
      </c>
      <c r="N79" s="38">
        <f t="shared" si="11"/>
        <v>0</v>
      </c>
      <c r="O79" s="39">
        <f t="shared" si="5"/>
        <v>0</v>
      </c>
    </row>
    <row r="80" spans="1:15" ht="15.75" customHeight="1" x14ac:dyDescent="0.3">
      <c r="A80" s="51"/>
      <c r="B80" s="51"/>
      <c r="C80" s="51"/>
      <c r="D80" s="51"/>
      <c r="E80" s="46"/>
      <c r="F80" s="47"/>
      <c r="G80" s="48"/>
      <c r="H80" s="45"/>
      <c r="I80" s="31">
        <f t="shared" si="1"/>
        <v>0</v>
      </c>
      <c r="J80" s="64"/>
      <c r="K80" s="59"/>
      <c r="L80" s="37">
        <f t="shared" si="9"/>
        <v>0</v>
      </c>
      <c r="M80" s="37">
        <f t="shared" si="10"/>
        <v>0</v>
      </c>
      <c r="N80" s="38">
        <f t="shared" si="11"/>
        <v>0</v>
      </c>
      <c r="O80" s="39">
        <f t="shared" si="5"/>
        <v>0</v>
      </c>
    </row>
    <row r="81" spans="1:15" ht="15.75" customHeight="1" x14ac:dyDescent="0.3">
      <c r="A81" s="51"/>
      <c r="B81" s="51"/>
      <c r="C81" s="51"/>
      <c r="D81" s="51"/>
      <c r="E81" s="56"/>
      <c r="F81" s="47"/>
      <c r="G81" s="48"/>
      <c r="H81" s="45"/>
      <c r="I81" s="31">
        <f t="shared" si="1"/>
        <v>0</v>
      </c>
      <c r="J81" s="64"/>
      <c r="K81" s="59"/>
      <c r="L81" s="37">
        <f t="shared" si="9"/>
        <v>0</v>
      </c>
      <c r="M81" s="37">
        <f t="shared" si="10"/>
        <v>0</v>
      </c>
      <c r="N81" s="38">
        <f t="shared" si="11"/>
        <v>0</v>
      </c>
      <c r="O81" s="39">
        <f t="shared" si="5"/>
        <v>0</v>
      </c>
    </row>
    <row r="82" spans="1:15" ht="15.75" customHeight="1" x14ac:dyDescent="0.3">
      <c r="A82" s="51"/>
      <c r="B82" s="51"/>
      <c r="C82" s="51"/>
      <c r="D82" s="51"/>
      <c r="E82" s="26" t="s">
        <v>72</v>
      </c>
      <c r="F82" s="82"/>
      <c r="G82" s="82"/>
      <c r="H82" s="83"/>
      <c r="I82" s="31">
        <f t="shared" si="1"/>
        <v>0</v>
      </c>
      <c r="J82" s="64"/>
      <c r="K82" s="59"/>
      <c r="L82" s="37">
        <f t="shared" si="9"/>
        <v>0</v>
      </c>
      <c r="M82" s="37">
        <f t="shared" si="10"/>
        <v>0</v>
      </c>
      <c r="N82" s="38">
        <f t="shared" si="11"/>
        <v>0</v>
      </c>
      <c r="O82" s="39">
        <f t="shared" si="5"/>
        <v>0</v>
      </c>
    </row>
    <row r="83" spans="1:15" ht="15.75" customHeight="1" x14ac:dyDescent="0.3">
      <c r="A83" s="51"/>
      <c r="B83" s="51"/>
      <c r="C83" s="51"/>
      <c r="D83" s="51"/>
      <c r="E83" s="56" t="s">
        <v>73</v>
      </c>
      <c r="F83" s="84">
        <v>0.18</v>
      </c>
      <c r="G83" s="48">
        <v>1</v>
      </c>
      <c r="H83" s="45">
        <v>30</v>
      </c>
      <c r="I83" s="31">
        <f t="shared" si="1"/>
        <v>5.3999999999999995</v>
      </c>
      <c r="J83" s="64"/>
      <c r="K83" s="59"/>
      <c r="L83" s="37">
        <f t="shared" si="9"/>
        <v>0</v>
      </c>
      <c r="M83" s="37">
        <f t="shared" si="10"/>
        <v>0</v>
      </c>
      <c r="N83" s="38">
        <f t="shared" si="11"/>
        <v>0</v>
      </c>
      <c r="O83" s="39">
        <f t="shared" si="5"/>
        <v>0</v>
      </c>
    </row>
    <row r="84" spans="1:15" ht="15.75" customHeight="1" x14ac:dyDescent="0.3">
      <c r="A84" s="51"/>
      <c r="B84" s="51"/>
      <c r="C84" s="51"/>
      <c r="D84" s="51"/>
      <c r="E84" s="46" t="s">
        <v>114</v>
      </c>
      <c r="F84" s="84">
        <v>0.28000000000000003</v>
      </c>
      <c r="G84" s="48">
        <v>1</v>
      </c>
      <c r="H84" s="45">
        <v>30</v>
      </c>
      <c r="I84" s="31">
        <f t="shared" si="1"/>
        <v>8.4</v>
      </c>
      <c r="J84" s="64"/>
      <c r="K84" s="59"/>
      <c r="L84" s="37">
        <f t="shared" si="9"/>
        <v>0</v>
      </c>
      <c r="M84" s="37">
        <f t="shared" si="10"/>
        <v>0</v>
      </c>
      <c r="N84" s="38">
        <f t="shared" si="11"/>
        <v>0</v>
      </c>
      <c r="O84" s="39">
        <f t="shared" si="5"/>
        <v>0</v>
      </c>
    </row>
    <row r="85" spans="1:15" ht="15.75" customHeight="1" x14ac:dyDescent="0.3">
      <c r="A85" s="51"/>
      <c r="B85" s="51"/>
      <c r="C85" s="51"/>
      <c r="D85" s="51"/>
      <c r="E85" s="85" t="s">
        <v>115</v>
      </c>
      <c r="F85" s="84">
        <v>0.2</v>
      </c>
      <c r="G85" s="48">
        <v>1</v>
      </c>
      <c r="H85" s="45">
        <v>30</v>
      </c>
      <c r="I85" s="31">
        <f t="shared" si="1"/>
        <v>6</v>
      </c>
      <c r="J85" s="64"/>
      <c r="K85" s="59"/>
      <c r="L85" s="37">
        <f t="shared" si="9"/>
        <v>0</v>
      </c>
      <c r="M85" s="37">
        <f t="shared" si="10"/>
        <v>0</v>
      </c>
      <c r="N85" s="38">
        <f t="shared" si="11"/>
        <v>0</v>
      </c>
      <c r="O85" s="39">
        <f t="shared" si="5"/>
        <v>0</v>
      </c>
    </row>
    <row r="86" spans="1:15" ht="15.75" customHeight="1" x14ac:dyDescent="0.3">
      <c r="A86" s="51"/>
      <c r="B86" s="51"/>
      <c r="C86" s="51"/>
      <c r="D86" s="51"/>
      <c r="E86" s="46" t="s">
        <v>116</v>
      </c>
      <c r="F86" s="84">
        <v>1.2</v>
      </c>
      <c r="G86" s="48">
        <v>1</v>
      </c>
      <c r="H86" s="45">
        <v>30</v>
      </c>
      <c r="I86" s="31">
        <f t="shared" si="1"/>
        <v>36</v>
      </c>
      <c r="J86" s="64"/>
      <c r="K86" s="59"/>
      <c r="L86" s="37">
        <f t="shared" si="9"/>
        <v>0</v>
      </c>
      <c r="M86" s="37">
        <f t="shared" si="10"/>
        <v>0</v>
      </c>
      <c r="N86" s="38">
        <f t="shared" si="11"/>
        <v>0</v>
      </c>
      <c r="O86" s="39">
        <f t="shared" si="5"/>
        <v>0</v>
      </c>
    </row>
    <row r="87" spans="1:15" ht="15.75" customHeight="1" x14ac:dyDescent="0.3">
      <c r="A87" s="51"/>
      <c r="B87" s="51"/>
      <c r="C87" s="51"/>
      <c r="D87" s="51"/>
      <c r="E87" s="85" t="s">
        <v>117</v>
      </c>
      <c r="F87" s="84">
        <v>0.63</v>
      </c>
      <c r="G87" s="48">
        <v>1</v>
      </c>
      <c r="H87" s="45">
        <v>10</v>
      </c>
      <c r="I87" s="31">
        <f t="shared" si="1"/>
        <v>6.3</v>
      </c>
      <c r="J87" s="64"/>
      <c r="K87" s="59"/>
      <c r="L87" s="37">
        <f t="shared" si="9"/>
        <v>0</v>
      </c>
      <c r="M87" s="37">
        <f t="shared" si="10"/>
        <v>0</v>
      </c>
      <c r="N87" s="38">
        <f t="shared" si="11"/>
        <v>0</v>
      </c>
      <c r="O87" s="39">
        <f t="shared" si="5"/>
        <v>0</v>
      </c>
    </row>
    <row r="88" spans="1:15" ht="15.75" customHeight="1" x14ac:dyDescent="0.3">
      <c r="A88" s="51"/>
      <c r="B88" s="51"/>
      <c r="C88" s="51"/>
      <c r="D88" s="51"/>
      <c r="E88" s="46" t="s">
        <v>118</v>
      </c>
      <c r="F88" s="47">
        <v>27.5</v>
      </c>
      <c r="G88" s="48">
        <v>1</v>
      </c>
      <c r="H88" s="45">
        <v>2</v>
      </c>
      <c r="I88" s="31">
        <f t="shared" si="1"/>
        <v>55</v>
      </c>
      <c r="J88" s="64"/>
      <c r="K88" s="59"/>
      <c r="L88" s="37">
        <f t="shared" si="9"/>
        <v>0</v>
      </c>
      <c r="M88" s="37">
        <f t="shared" si="10"/>
        <v>0</v>
      </c>
      <c r="N88" s="38">
        <f t="shared" si="11"/>
        <v>0</v>
      </c>
      <c r="O88" s="39">
        <f t="shared" si="5"/>
        <v>0</v>
      </c>
    </row>
    <row r="89" spans="1:15" ht="15.75" customHeight="1" x14ac:dyDescent="0.3">
      <c r="A89" s="51"/>
      <c r="B89" s="51"/>
      <c r="C89" s="51"/>
      <c r="D89" s="51"/>
      <c r="E89" s="46"/>
      <c r="F89" s="47"/>
      <c r="G89" s="48"/>
      <c r="H89" s="45"/>
      <c r="I89" s="31">
        <f t="shared" si="1"/>
        <v>0</v>
      </c>
      <c r="J89" s="64"/>
      <c r="K89" s="59"/>
      <c r="L89" s="37">
        <f t="shared" si="9"/>
        <v>0</v>
      </c>
      <c r="M89" s="37">
        <f t="shared" si="10"/>
        <v>0</v>
      </c>
      <c r="N89" s="38">
        <f t="shared" si="11"/>
        <v>0</v>
      </c>
      <c r="O89" s="39">
        <f t="shared" si="5"/>
        <v>0</v>
      </c>
    </row>
    <row r="90" spans="1:15" ht="15.75" customHeight="1" x14ac:dyDescent="0.3">
      <c r="A90" s="51"/>
      <c r="B90" s="51"/>
      <c r="C90" s="51"/>
      <c r="D90" s="51"/>
      <c r="E90" s="46"/>
      <c r="F90" s="48"/>
      <c r="G90" s="48"/>
      <c r="H90" s="59"/>
      <c r="I90" s="31">
        <f t="shared" si="1"/>
        <v>0</v>
      </c>
      <c r="J90" s="64"/>
      <c r="K90" s="59"/>
      <c r="L90" s="37">
        <f t="shared" si="9"/>
        <v>0</v>
      </c>
      <c r="M90" s="37">
        <f t="shared" si="10"/>
        <v>0</v>
      </c>
      <c r="N90" s="38">
        <f t="shared" si="11"/>
        <v>0</v>
      </c>
      <c r="O90" s="39">
        <f t="shared" si="5"/>
        <v>0</v>
      </c>
    </row>
    <row r="91" spans="1:15" ht="15.75" customHeight="1" x14ac:dyDescent="0.3">
      <c r="A91" s="51"/>
      <c r="B91" s="51"/>
      <c r="C91" s="51"/>
      <c r="D91" s="51"/>
      <c r="E91" s="46"/>
      <c r="F91" s="47"/>
      <c r="G91" s="48"/>
      <c r="H91" s="45"/>
      <c r="I91" s="31">
        <f t="shared" si="1"/>
        <v>0</v>
      </c>
      <c r="J91" s="64"/>
      <c r="K91" s="59"/>
      <c r="L91" s="37">
        <f t="shared" si="9"/>
        <v>0</v>
      </c>
      <c r="M91" s="37">
        <f t="shared" si="10"/>
        <v>0</v>
      </c>
      <c r="N91" s="38">
        <f t="shared" si="11"/>
        <v>0</v>
      </c>
      <c r="O91" s="39">
        <f t="shared" si="5"/>
        <v>0</v>
      </c>
    </row>
    <row r="92" spans="1:15" ht="15.75" customHeight="1" x14ac:dyDescent="0.3">
      <c r="A92" s="51"/>
      <c r="B92" s="51"/>
      <c r="C92" s="51"/>
      <c r="D92" s="51"/>
      <c r="E92" s="46"/>
      <c r="F92" s="48"/>
      <c r="G92" s="48"/>
      <c r="H92" s="59"/>
      <c r="I92" s="31">
        <f t="shared" si="1"/>
        <v>0</v>
      </c>
      <c r="J92" s="64"/>
      <c r="K92" s="59"/>
      <c r="L92" s="37">
        <f t="shared" si="9"/>
        <v>0</v>
      </c>
      <c r="M92" s="37">
        <f t="shared" si="10"/>
        <v>0</v>
      </c>
      <c r="N92" s="38">
        <f t="shared" si="11"/>
        <v>0</v>
      </c>
      <c r="O92" s="39">
        <f t="shared" si="5"/>
        <v>0</v>
      </c>
    </row>
    <row r="93" spans="1:15" ht="15.75" customHeight="1" x14ac:dyDescent="0.3">
      <c r="A93" s="51"/>
      <c r="B93" s="51"/>
      <c r="C93" s="51"/>
      <c r="D93" s="51"/>
      <c r="E93" s="63" t="s">
        <v>74</v>
      </c>
      <c r="F93" s="27"/>
      <c r="G93" s="27"/>
      <c r="H93" s="28"/>
      <c r="I93" s="31">
        <f t="shared" si="1"/>
        <v>0</v>
      </c>
      <c r="J93" s="64"/>
      <c r="K93" s="59"/>
      <c r="L93" s="37">
        <f t="shared" si="9"/>
        <v>0</v>
      </c>
      <c r="M93" s="37">
        <f t="shared" si="10"/>
        <v>0</v>
      </c>
      <c r="N93" s="38">
        <f t="shared" si="11"/>
        <v>0</v>
      </c>
      <c r="O93" s="39">
        <f t="shared" si="5"/>
        <v>0</v>
      </c>
    </row>
    <row r="94" spans="1:15" ht="15.75" customHeight="1" x14ac:dyDescent="0.3">
      <c r="A94" s="51"/>
      <c r="B94" s="51"/>
      <c r="C94" s="51"/>
      <c r="D94" s="51"/>
      <c r="E94" s="46" t="s">
        <v>75</v>
      </c>
      <c r="F94" s="48">
        <v>15</v>
      </c>
      <c r="G94" s="48">
        <v>1</v>
      </c>
      <c r="H94" s="59">
        <v>1</v>
      </c>
      <c r="I94" s="31">
        <f t="shared" si="1"/>
        <v>15</v>
      </c>
      <c r="J94" s="64"/>
      <c r="K94" s="59"/>
      <c r="L94" s="37">
        <f t="shared" si="9"/>
        <v>0</v>
      </c>
      <c r="M94" s="37">
        <f t="shared" si="10"/>
        <v>0</v>
      </c>
      <c r="N94" s="38">
        <f t="shared" si="11"/>
        <v>0</v>
      </c>
      <c r="O94" s="39">
        <f t="shared" si="5"/>
        <v>0</v>
      </c>
    </row>
    <row r="95" spans="1:15" ht="15.75" customHeight="1" x14ac:dyDescent="0.3">
      <c r="A95" s="51"/>
      <c r="B95" s="51"/>
      <c r="C95" s="51"/>
      <c r="D95" s="51"/>
      <c r="E95" s="46" t="s">
        <v>119</v>
      </c>
      <c r="F95" s="47">
        <v>120</v>
      </c>
      <c r="G95" s="48">
        <v>1</v>
      </c>
      <c r="H95" s="45">
        <v>1</v>
      </c>
      <c r="I95" s="31">
        <f t="shared" si="1"/>
        <v>120</v>
      </c>
      <c r="J95" s="64"/>
      <c r="K95" s="59"/>
      <c r="L95" s="37">
        <f t="shared" si="9"/>
        <v>0</v>
      </c>
      <c r="M95" s="37">
        <f t="shared" si="10"/>
        <v>0</v>
      </c>
      <c r="N95" s="38">
        <f t="shared" si="11"/>
        <v>0</v>
      </c>
      <c r="O95" s="39">
        <f t="shared" si="5"/>
        <v>0</v>
      </c>
    </row>
    <row r="96" spans="1:15" ht="15.75" customHeight="1" x14ac:dyDescent="0.3">
      <c r="A96" s="51"/>
      <c r="B96" s="51"/>
      <c r="C96" s="51"/>
      <c r="D96" s="51"/>
      <c r="E96" s="46" t="s">
        <v>120</v>
      </c>
      <c r="F96" s="48">
        <v>60</v>
      </c>
      <c r="G96" s="48">
        <v>1</v>
      </c>
      <c r="H96" s="59">
        <v>1</v>
      </c>
      <c r="I96" s="31">
        <f t="shared" si="1"/>
        <v>60</v>
      </c>
      <c r="J96" s="64"/>
      <c r="K96" s="59"/>
      <c r="L96" s="37">
        <f t="shared" si="9"/>
        <v>0</v>
      </c>
      <c r="M96" s="37">
        <f t="shared" si="10"/>
        <v>0</v>
      </c>
      <c r="N96" s="38">
        <f t="shared" si="11"/>
        <v>0</v>
      </c>
      <c r="O96" s="39">
        <f t="shared" si="5"/>
        <v>0</v>
      </c>
    </row>
    <row r="97" spans="1:15" ht="15.75" customHeight="1" x14ac:dyDescent="0.3">
      <c r="A97" s="51"/>
      <c r="B97" s="51"/>
      <c r="C97" s="51"/>
      <c r="D97" s="51"/>
      <c r="E97" s="56" t="s">
        <v>121</v>
      </c>
      <c r="F97" s="47">
        <v>60</v>
      </c>
      <c r="G97" s="48">
        <v>1</v>
      </c>
      <c r="H97" s="45">
        <v>1</v>
      </c>
      <c r="I97" s="31">
        <f t="shared" si="1"/>
        <v>60</v>
      </c>
      <c r="J97" s="64"/>
      <c r="K97" s="59"/>
      <c r="L97" s="37">
        <f t="shared" si="9"/>
        <v>0</v>
      </c>
      <c r="M97" s="37">
        <f t="shared" si="10"/>
        <v>0</v>
      </c>
      <c r="N97" s="38">
        <f t="shared" si="11"/>
        <v>0</v>
      </c>
      <c r="O97" s="39">
        <f t="shared" si="5"/>
        <v>0</v>
      </c>
    </row>
    <row r="98" spans="1:15" ht="15.75" customHeight="1" x14ac:dyDescent="0.3">
      <c r="A98" s="51"/>
      <c r="B98" s="51"/>
      <c r="C98" s="51"/>
      <c r="D98" s="51"/>
      <c r="E98" s="56" t="s">
        <v>122</v>
      </c>
      <c r="F98" s="47">
        <v>80</v>
      </c>
      <c r="G98" s="48">
        <v>1</v>
      </c>
      <c r="H98" s="45">
        <v>1</v>
      </c>
      <c r="I98" s="31">
        <f t="shared" si="1"/>
        <v>80</v>
      </c>
      <c r="J98" s="64"/>
      <c r="K98" s="59"/>
      <c r="L98" s="37">
        <f t="shared" si="9"/>
        <v>0</v>
      </c>
      <c r="M98" s="37">
        <f t="shared" si="10"/>
        <v>0</v>
      </c>
      <c r="N98" s="38">
        <f t="shared" si="11"/>
        <v>0</v>
      </c>
      <c r="O98" s="39">
        <f t="shared" si="5"/>
        <v>0</v>
      </c>
    </row>
    <row r="99" spans="1:15" ht="15.75" customHeight="1" x14ac:dyDescent="0.3">
      <c r="A99" s="51"/>
      <c r="B99" s="51"/>
      <c r="C99" s="51"/>
      <c r="D99" s="51"/>
      <c r="E99" s="56" t="s">
        <v>123</v>
      </c>
      <c r="F99" s="47">
        <v>60</v>
      </c>
      <c r="G99" s="48">
        <v>1</v>
      </c>
      <c r="H99" s="45">
        <v>1</v>
      </c>
      <c r="I99" s="31">
        <f t="shared" si="1"/>
        <v>60</v>
      </c>
      <c r="J99" s="64"/>
      <c r="K99" s="59"/>
      <c r="L99" s="37">
        <f t="shared" si="9"/>
        <v>0</v>
      </c>
      <c r="M99" s="37">
        <f t="shared" si="10"/>
        <v>0</v>
      </c>
      <c r="N99" s="38">
        <f t="shared" si="11"/>
        <v>0</v>
      </c>
      <c r="O99" s="39">
        <f t="shared" si="5"/>
        <v>0</v>
      </c>
    </row>
    <row r="100" spans="1:15" ht="15.75" customHeight="1" x14ac:dyDescent="0.3">
      <c r="A100" s="51"/>
      <c r="B100" s="51"/>
      <c r="C100" s="51"/>
      <c r="D100" s="51"/>
      <c r="E100" s="56" t="s">
        <v>124</v>
      </c>
      <c r="F100" s="47">
        <v>60</v>
      </c>
      <c r="G100" s="48">
        <v>1</v>
      </c>
      <c r="H100" s="45">
        <v>1</v>
      </c>
      <c r="I100" s="31">
        <f t="shared" si="1"/>
        <v>60</v>
      </c>
      <c r="J100" s="64"/>
      <c r="K100" s="59"/>
      <c r="L100" s="37">
        <f t="shared" si="9"/>
        <v>0</v>
      </c>
      <c r="M100" s="37">
        <f t="shared" si="10"/>
        <v>0</v>
      </c>
      <c r="N100" s="38">
        <f t="shared" si="11"/>
        <v>0</v>
      </c>
      <c r="O100" s="39">
        <f t="shared" si="5"/>
        <v>0</v>
      </c>
    </row>
    <row r="101" spans="1:15" ht="15.75" customHeight="1" x14ac:dyDescent="0.3">
      <c r="A101" s="51"/>
      <c r="B101" s="51"/>
      <c r="C101" s="51"/>
      <c r="D101" s="51"/>
      <c r="E101" s="56"/>
      <c r="F101" s="47"/>
      <c r="G101" s="48"/>
      <c r="H101" s="45"/>
      <c r="I101" s="31">
        <f t="shared" si="1"/>
        <v>0</v>
      </c>
      <c r="J101" s="64"/>
      <c r="K101" s="59"/>
      <c r="L101" s="37">
        <f t="shared" si="9"/>
        <v>0</v>
      </c>
      <c r="M101" s="37">
        <f t="shared" si="10"/>
        <v>0</v>
      </c>
      <c r="N101" s="38">
        <f t="shared" si="11"/>
        <v>0</v>
      </c>
      <c r="O101" s="39">
        <f t="shared" si="5"/>
        <v>0</v>
      </c>
    </row>
    <row r="102" spans="1:15" ht="15.75" customHeight="1" x14ac:dyDescent="0.3">
      <c r="A102" s="51"/>
      <c r="B102" s="51"/>
      <c r="C102" s="51"/>
      <c r="D102" s="51"/>
      <c r="E102" s="56"/>
      <c r="F102" s="48"/>
      <c r="G102" s="48"/>
      <c r="H102" s="59"/>
      <c r="I102" s="31">
        <f t="shared" si="1"/>
        <v>0</v>
      </c>
      <c r="J102" s="64"/>
      <c r="K102" s="59"/>
      <c r="L102" s="37">
        <f t="shared" si="9"/>
        <v>0</v>
      </c>
      <c r="M102" s="37">
        <f t="shared" si="10"/>
        <v>0</v>
      </c>
      <c r="N102" s="38">
        <f t="shared" si="11"/>
        <v>0</v>
      </c>
      <c r="O102" s="39">
        <f t="shared" si="5"/>
        <v>0</v>
      </c>
    </row>
    <row r="103" spans="1:15" ht="15.75" customHeight="1" x14ac:dyDescent="0.3">
      <c r="A103" s="51"/>
      <c r="B103" s="51"/>
      <c r="C103" s="51"/>
      <c r="D103" s="51"/>
      <c r="E103" s="56"/>
      <c r="F103" s="48"/>
      <c r="G103" s="48"/>
      <c r="H103" s="59"/>
      <c r="I103" s="31">
        <f t="shared" si="1"/>
        <v>0</v>
      </c>
      <c r="J103" s="64"/>
      <c r="K103" s="59"/>
      <c r="L103" s="37">
        <f t="shared" si="9"/>
        <v>0</v>
      </c>
      <c r="M103" s="37">
        <f t="shared" si="10"/>
        <v>0</v>
      </c>
      <c r="N103" s="38">
        <f t="shared" si="11"/>
        <v>0</v>
      </c>
      <c r="O103" s="39">
        <f t="shared" si="5"/>
        <v>0</v>
      </c>
    </row>
    <row r="104" spans="1:15" ht="15.75" customHeight="1" x14ac:dyDescent="0.3">
      <c r="A104" s="51"/>
      <c r="B104" s="51"/>
      <c r="C104" s="51"/>
      <c r="D104" s="51"/>
      <c r="E104" s="46"/>
      <c r="F104" s="48"/>
      <c r="G104" s="48"/>
      <c r="H104" s="59"/>
      <c r="I104" s="31">
        <f t="shared" si="1"/>
        <v>0</v>
      </c>
      <c r="J104" s="64"/>
      <c r="K104" s="59"/>
      <c r="L104" s="37">
        <f t="shared" si="9"/>
        <v>0</v>
      </c>
      <c r="M104" s="37">
        <f t="shared" si="10"/>
        <v>0</v>
      </c>
      <c r="N104" s="38">
        <f t="shared" si="11"/>
        <v>0</v>
      </c>
      <c r="O104" s="39">
        <f t="shared" si="5"/>
        <v>0</v>
      </c>
    </row>
    <row r="105" spans="1:15" ht="15.75" customHeight="1" x14ac:dyDescent="0.3">
      <c r="A105" s="51"/>
      <c r="B105" s="51"/>
      <c r="C105" s="51"/>
      <c r="D105" s="51"/>
      <c r="E105" s="46"/>
      <c r="F105" s="48"/>
      <c r="G105" s="48"/>
      <c r="H105" s="59"/>
      <c r="I105" s="31">
        <f t="shared" si="1"/>
        <v>0</v>
      </c>
      <c r="J105" s="64"/>
      <c r="K105" s="59"/>
      <c r="L105" s="37">
        <f t="shared" si="9"/>
        <v>0</v>
      </c>
      <c r="M105" s="37">
        <f t="shared" si="10"/>
        <v>0</v>
      </c>
      <c r="N105" s="38">
        <f t="shared" si="11"/>
        <v>0</v>
      </c>
      <c r="O105" s="39">
        <f t="shared" si="5"/>
        <v>0</v>
      </c>
    </row>
    <row r="106" spans="1:15" ht="15.75" customHeight="1" x14ac:dyDescent="0.3">
      <c r="A106" s="51"/>
      <c r="B106" s="51"/>
      <c r="C106" s="51"/>
      <c r="D106" s="51"/>
      <c r="E106" s="46"/>
      <c r="F106" s="47"/>
      <c r="G106" s="48"/>
      <c r="H106" s="45"/>
      <c r="I106" s="31">
        <f t="shared" si="1"/>
        <v>0</v>
      </c>
      <c r="J106" s="64"/>
      <c r="K106" s="59"/>
      <c r="L106" s="37">
        <f t="shared" si="9"/>
        <v>0</v>
      </c>
      <c r="M106" s="37">
        <f t="shared" si="10"/>
        <v>0</v>
      </c>
      <c r="N106" s="38">
        <f t="shared" si="11"/>
        <v>0</v>
      </c>
      <c r="O106" s="39">
        <f t="shared" si="5"/>
        <v>0</v>
      </c>
    </row>
    <row r="107" spans="1:15" ht="15.75" customHeight="1" x14ac:dyDescent="0.3">
      <c r="A107" s="51"/>
      <c r="B107" s="51"/>
      <c r="C107" s="51"/>
      <c r="D107" s="51"/>
      <c r="E107" s="56"/>
      <c r="F107" s="47"/>
      <c r="G107" s="48"/>
      <c r="H107" s="45"/>
      <c r="I107" s="31">
        <f t="shared" si="1"/>
        <v>0</v>
      </c>
      <c r="J107" s="64"/>
      <c r="K107" s="59"/>
      <c r="L107" s="37">
        <f t="shared" si="9"/>
        <v>0</v>
      </c>
      <c r="M107" s="37">
        <f t="shared" si="10"/>
        <v>0</v>
      </c>
      <c r="N107" s="38">
        <f t="shared" si="11"/>
        <v>0</v>
      </c>
      <c r="O107" s="39">
        <f t="shared" si="5"/>
        <v>0</v>
      </c>
    </row>
    <row r="108" spans="1:15" ht="15.75" customHeight="1" x14ac:dyDescent="0.3">
      <c r="A108" s="51"/>
      <c r="B108" s="51"/>
      <c r="C108" s="51"/>
      <c r="D108" s="51"/>
      <c r="E108" s="56"/>
      <c r="F108" s="47"/>
      <c r="G108" s="48"/>
      <c r="H108" s="45"/>
      <c r="I108" s="31">
        <f t="shared" si="1"/>
        <v>0</v>
      </c>
      <c r="J108" s="64"/>
      <c r="K108" s="59"/>
      <c r="L108" s="37">
        <f t="shared" si="9"/>
        <v>0</v>
      </c>
      <c r="M108" s="37">
        <f t="shared" si="10"/>
        <v>0</v>
      </c>
      <c r="N108" s="38">
        <f t="shared" si="11"/>
        <v>0</v>
      </c>
      <c r="O108" s="39">
        <f t="shared" si="5"/>
        <v>0</v>
      </c>
    </row>
    <row r="109" spans="1:15" ht="15.75" customHeight="1" x14ac:dyDescent="0.3">
      <c r="A109" s="51"/>
      <c r="B109" s="51"/>
      <c r="C109" s="51"/>
      <c r="D109" s="51"/>
      <c r="E109" s="46"/>
      <c r="F109" s="47"/>
      <c r="G109" s="48"/>
      <c r="H109" s="45"/>
      <c r="I109" s="31">
        <f t="shared" si="1"/>
        <v>0</v>
      </c>
      <c r="J109" s="64"/>
      <c r="K109" s="59"/>
      <c r="L109" s="37">
        <f t="shared" si="9"/>
        <v>0</v>
      </c>
      <c r="M109" s="37">
        <f t="shared" si="10"/>
        <v>0</v>
      </c>
      <c r="N109" s="38">
        <f t="shared" si="11"/>
        <v>0</v>
      </c>
      <c r="O109" s="39">
        <f t="shared" si="5"/>
        <v>0</v>
      </c>
    </row>
    <row r="110" spans="1:15" ht="15.75" customHeight="1" x14ac:dyDescent="0.3">
      <c r="A110" s="51"/>
      <c r="B110" s="51"/>
      <c r="C110" s="51"/>
      <c r="D110" s="51"/>
      <c r="E110" s="46"/>
      <c r="F110" s="47"/>
      <c r="G110" s="48"/>
      <c r="H110" s="45"/>
      <c r="I110" s="31">
        <f t="shared" si="1"/>
        <v>0</v>
      </c>
      <c r="J110" s="64"/>
      <c r="K110" s="59"/>
      <c r="L110" s="37">
        <f t="shared" si="9"/>
        <v>0</v>
      </c>
      <c r="M110" s="37">
        <f t="shared" si="10"/>
        <v>0</v>
      </c>
      <c r="N110" s="38">
        <f t="shared" si="11"/>
        <v>0</v>
      </c>
      <c r="O110" s="39">
        <f t="shared" si="5"/>
        <v>0</v>
      </c>
    </row>
    <row r="111" spans="1:15" ht="15.75" customHeight="1" x14ac:dyDescent="0.3">
      <c r="A111" s="51"/>
      <c r="B111" s="51"/>
      <c r="C111" s="51"/>
      <c r="D111" s="51"/>
      <c r="E111" s="46"/>
      <c r="F111" s="47"/>
      <c r="G111" s="48"/>
      <c r="H111" s="45"/>
      <c r="I111" s="31">
        <f t="shared" si="1"/>
        <v>0</v>
      </c>
      <c r="J111" s="64"/>
      <c r="K111" s="59"/>
      <c r="L111" s="37">
        <f t="shared" si="9"/>
        <v>0</v>
      </c>
      <c r="M111" s="37">
        <f t="shared" si="10"/>
        <v>0</v>
      </c>
      <c r="N111" s="38">
        <f t="shared" si="11"/>
        <v>0</v>
      </c>
      <c r="O111" s="39">
        <f t="shared" si="5"/>
        <v>0</v>
      </c>
    </row>
    <row r="112" spans="1:15" ht="15.75" customHeight="1" x14ac:dyDescent="0.3">
      <c r="A112" s="51"/>
      <c r="B112" s="51"/>
      <c r="C112" s="51"/>
      <c r="D112" s="51"/>
      <c r="E112" s="56"/>
      <c r="F112" s="47"/>
      <c r="G112" s="48"/>
      <c r="H112" s="45"/>
      <c r="I112" s="31">
        <f t="shared" si="1"/>
        <v>0</v>
      </c>
      <c r="J112" s="64"/>
      <c r="K112" s="59"/>
      <c r="L112" s="37">
        <f t="shared" si="9"/>
        <v>0</v>
      </c>
      <c r="M112" s="37">
        <f t="shared" si="10"/>
        <v>0</v>
      </c>
      <c r="N112" s="38">
        <f t="shared" si="11"/>
        <v>0</v>
      </c>
      <c r="O112" s="39">
        <f t="shared" si="5"/>
        <v>0</v>
      </c>
    </row>
    <row r="113" spans="1:15" ht="15.75" customHeight="1" x14ac:dyDescent="0.3">
      <c r="A113" s="51"/>
      <c r="B113" s="51"/>
      <c r="C113" s="51"/>
      <c r="D113" s="51"/>
      <c r="E113" s="56"/>
      <c r="F113" s="47"/>
      <c r="G113" s="48"/>
      <c r="H113" s="45"/>
      <c r="I113" s="31">
        <f t="shared" si="1"/>
        <v>0</v>
      </c>
      <c r="J113" s="64"/>
      <c r="K113" s="59"/>
      <c r="L113" s="37">
        <f t="shared" si="9"/>
        <v>0</v>
      </c>
      <c r="M113" s="37">
        <f t="shared" si="10"/>
        <v>0</v>
      </c>
      <c r="N113" s="38">
        <f t="shared" si="11"/>
        <v>0</v>
      </c>
      <c r="O113" s="39">
        <f t="shared" si="5"/>
        <v>0</v>
      </c>
    </row>
    <row r="114" spans="1:15" ht="15.75" customHeight="1" x14ac:dyDescent="0.3">
      <c r="A114" s="51"/>
      <c r="B114" s="51"/>
      <c r="C114" s="51"/>
      <c r="D114" s="51"/>
      <c r="E114" s="26" t="s">
        <v>76</v>
      </c>
      <c r="F114" s="27"/>
      <c r="G114" s="27"/>
      <c r="H114" s="28"/>
      <c r="I114" s="31">
        <f t="shared" si="1"/>
        <v>0</v>
      </c>
      <c r="J114" s="64"/>
      <c r="K114" s="59"/>
      <c r="L114" s="37">
        <f t="shared" si="9"/>
        <v>0</v>
      </c>
      <c r="M114" s="37">
        <f t="shared" si="10"/>
        <v>0</v>
      </c>
      <c r="N114" s="38">
        <f t="shared" si="11"/>
        <v>0</v>
      </c>
      <c r="O114" s="39">
        <f t="shared" si="5"/>
        <v>0</v>
      </c>
    </row>
    <row r="115" spans="1:15" ht="15.75" customHeight="1" x14ac:dyDescent="0.3">
      <c r="A115" s="51"/>
      <c r="B115" s="51"/>
      <c r="C115" s="51"/>
      <c r="D115" s="51"/>
      <c r="E115" s="46" t="s">
        <v>125</v>
      </c>
      <c r="F115" s="48">
        <v>65</v>
      </c>
      <c r="G115" s="48">
        <v>1</v>
      </c>
      <c r="H115" s="59">
        <v>1</v>
      </c>
      <c r="I115" s="31">
        <f t="shared" si="1"/>
        <v>65</v>
      </c>
      <c r="J115" s="64"/>
      <c r="K115" s="59"/>
      <c r="L115" s="37">
        <f t="shared" si="9"/>
        <v>0</v>
      </c>
      <c r="M115" s="37">
        <f t="shared" si="10"/>
        <v>0</v>
      </c>
      <c r="N115" s="38">
        <f t="shared" si="11"/>
        <v>0</v>
      </c>
      <c r="O115" s="39">
        <f t="shared" si="5"/>
        <v>0</v>
      </c>
    </row>
    <row r="116" spans="1:15" ht="15.75" customHeight="1" x14ac:dyDescent="0.3">
      <c r="A116" s="51"/>
      <c r="B116" s="51"/>
      <c r="C116" s="51"/>
      <c r="D116" s="51"/>
      <c r="E116" s="46" t="s">
        <v>126</v>
      </c>
      <c r="F116" s="47">
        <v>11.5</v>
      </c>
      <c r="G116" s="48">
        <v>1</v>
      </c>
      <c r="H116" s="45">
        <v>1</v>
      </c>
      <c r="I116" s="31">
        <f t="shared" si="1"/>
        <v>11.5</v>
      </c>
      <c r="J116" s="64"/>
      <c r="K116" s="59"/>
      <c r="L116" s="37">
        <f t="shared" si="9"/>
        <v>0</v>
      </c>
      <c r="M116" s="37">
        <f t="shared" si="10"/>
        <v>0</v>
      </c>
      <c r="N116" s="38">
        <f t="shared" si="11"/>
        <v>0</v>
      </c>
      <c r="O116" s="39">
        <f t="shared" si="5"/>
        <v>0</v>
      </c>
    </row>
    <row r="117" spans="1:15" ht="15.75" customHeight="1" x14ac:dyDescent="0.3">
      <c r="A117" s="51"/>
      <c r="B117" s="51"/>
      <c r="C117" s="51"/>
      <c r="D117" s="51"/>
      <c r="E117" s="46" t="s">
        <v>78</v>
      </c>
      <c r="F117" s="48">
        <v>3.7</v>
      </c>
      <c r="G117" s="48">
        <v>1</v>
      </c>
      <c r="H117" s="59">
        <v>1</v>
      </c>
      <c r="I117" s="31">
        <f t="shared" si="1"/>
        <v>3.7</v>
      </c>
      <c r="J117" s="64"/>
      <c r="K117" s="59"/>
      <c r="L117" s="37">
        <f t="shared" si="9"/>
        <v>0</v>
      </c>
      <c r="M117" s="37">
        <f t="shared" si="10"/>
        <v>0</v>
      </c>
      <c r="N117" s="38">
        <f t="shared" si="11"/>
        <v>0</v>
      </c>
      <c r="O117" s="39">
        <f t="shared" si="5"/>
        <v>0</v>
      </c>
    </row>
    <row r="118" spans="1:15" ht="15.75" customHeight="1" x14ac:dyDescent="0.3">
      <c r="A118" s="51"/>
      <c r="B118" s="51"/>
      <c r="C118" s="51"/>
      <c r="D118" s="51"/>
      <c r="E118" s="46" t="s">
        <v>127</v>
      </c>
      <c r="F118" s="47">
        <v>3.7</v>
      </c>
      <c r="G118" s="48">
        <v>1</v>
      </c>
      <c r="H118" s="45">
        <v>1</v>
      </c>
      <c r="I118" s="31">
        <f t="shared" si="1"/>
        <v>3.7</v>
      </c>
      <c r="J118" s="64"/>
      <c r="K118" s="59"/>
      <c r="L118" s="37">
        <f t="shared" si="9"/>
        <v>0</v>
      </c>
      <c r="M118" s="37">
        <f t="shared" si="10"/>
        <v>0</v>
      </c>
      <c r="N118" s="38">
        <f t="shared" si="11"/>
        <v>0</v>
      </c>
      <c r="O118" s="39">
        <f t="shared" si="5"/>
        <v>0</v>
      </c>
    </row>
    <row r="119" spans="1:15" ht="15.75" customHeight="1" x14ac:dyDescent="0.3">
      <c r="A119" s="51"/>
      <c r="B119" s="51"/>
      <c r="C119" s="51"/>
      <c r="D119" s="51"/>
      <c r="E119" s="56"/>
      <c r="F119" s="47"/>
      <c r="G119" s="48"/>
      <c r="H119" s="45"/>
      <c r="I119" s="31">
        <f t="shared" si="1"/>
        <v>0</v>
      </c>
      <c r="J119" s="64"/>
      <c r="K119" s="59"/>
      <c r="L119" s="37">
        <f t="shared" si="9"/>
        <v>0</v>
      </c>
      <c r="M119" s="37">
        <f t="shared" si="10"/>
        <v>0</v>
      </c>
      <c r="N119" s="38">
        <f t="shared" si="11"/>
        <v>0</v>
      </c>
      <c r="O119" s="39">
        <f t="shared" si="5"/>
        <v>0</v>
      </c>
    </row>
    <row r="120" spans="1:15" ht="15.75" customHeight="1" x14ac:dyDescent="0.3">
      <c r="A120" s="51"/>
      <c r="B120" s="51"/>
      <c r="C120" s="51"/>
      <c r="D120" s="51"/>
      <c r="E120" s="56"/>
      <c r="F120" s="47"/>
      <c r="G120" s="48"/>
      <c r="H120" s="45"/>
      <c r="I120" s="31">
        <f t="shared" si="1"/>
        <v>0</v>
      </c>
      <c r="J120" s="64"/>
      <c r="K120" s="59"/>
      <c r="L120" s="37">
        <f t="shared" si="9"/>
        <v>0</v>
      </c>
      <c r="M120" s="37">
        <f t="shared" si="10"/>
        <v>0</v>
      </c>
      <c r="N120" s="38">
        <f t="shared" si="11"/>
        <v>0</v>
      </c>
      <c r="O120" s="39">
        <f t="shared" si="5"/>
        <v>0</v>
      </c>
    </row>
    <row r="121" spans="1:15" ht="15.75" customHeight="1" x14ac:dyDescent="0.3">
      <c r="A121" s="51"/>
      <c r="B121" s="51"/>
      <c r="C121" s="51"/>
      <c r="D121" s="51"/>
      <c r="E121" s="56"/>
      <c r="F121" s="47"/>
      <c r="G121" s="48"/>
      <c r="H121" s="45"/>
      <c r="I121" s="31">
        <f t="shared" si="1"/>
        <v>0</v>
      </c>
      <c r="J121" s="64"/>
      <c r="K121" s="59"/>
      <c r="L121" s="37">
        <f t="shared" si="9"/>
        <v>0</v>
      </c>
      <c r="M121" s="37">
        <f t="shared" si="10"/>
        <v>0</v>
      </c>
      <c r="N121" s="38">
        <f t="shared" si="11"/>
        <v>0</v>
      </c>
      <c r="O121" s="39">
        <f t="shared" si="5"/>
        <v>0</v>
      </c>
    </row>
    <row r="122" spans="1:15" ht="15.75" customHeight="1" x14ac:dyDescent="0.3">
      <c r="A122" s="51"/>
      <c r="B122" s="51"/>
      <c r="C122" s="51"/>
      <c r="D122" s="51"/>
      <c r="E122" s="56"/>
      <c r="F122" s="47"/>
      <c r="G122" s="48"/>
      <c r="H122" s="45"/>
      <c r="I122" s="31">
        <f t="shared" si="1"/>
        <v>0</v>
      </c>
      <c r="J122" s="64"/>
      <c r="K122" s="59"/>
      <c r="L122" s="37">
        <f t="shared" si="9"/>
        <v>0</v>
      </c>
      <c r="M122" s="37">
        <f t="shared" si="10"/>
        <v>0</v>
      </c>
      <c r="N122" s="38">
        <f t="shared" si="11"/>
        <v>0</v>
      </c>
      <c r="O122" s="39">
        <f t="shared" si="5"/>
        <v>0</v>
      </c>
    </row>
    <row r="123" spans="1:15" ht="15.75" customHeight="1" x14ac:dyDescent="0.3">
      <c r="A123" s="51"/>
      <c r="B123" s="51"/>
      <c r="C123" s="51"/>
      <c r="D123" s="51"/>
      <c r="E123" s="56"/>
      <c r="F123" s="48"/>
      <c r="G123" s="48"/>
      <c r="H123" s="59"/>
      <c r="I123" s="31">
        <f t="shared" si="1"/>
        <v>0</v>
      </c>
      <c r="J123" s="64"/>
      <c r="K123" s="59"/>
      <c r="L123" s="37">
        <f t="shared" si="9"/>
        <v>0</v>
      </c>
      <c r="M123" s="37">
        <f t="shared" si="10"/>
        <v>0</v>
      </c>
      <c r="N123" s="38">
        <f t="shared" si="11"/>
        <v>0</v>
      </c>
      <c r="O123" s="39">
        <f t="shared" si="5"/>
        <v>0</v>
      </c>
    </row>
    <row r="124" spans="1:15" ht="15.75" customHeight="1" x14ac:dyDescent="0.3">
      <c r="A124" s="51"/>
      <c r="B124" s="51"/>
      <c r="C124" s="51"/>
      <c r="D124" s="51"/>
      <c r="E124" s="56"/>
      <c r="F124" s="48"/>
      <c r="G124" s="48"/>
      <c r="H124" s="59"/>
      <c r="I124" s="31">
        <f t="shared" si="1"/>
        <v>0</v>
      </c>
      <c r="J124" s="64"/>
      <c r="K124" s="59"/>
      <c r="L124" s="37">
        <f t="shared" si="9"/>
        <v>0</v>
      </c>
      <c r="M124" s="37">
        <f t="shared" si="10"/>
        <v>0</v>
      </c>
      <c r="N124" s="38">
        <f t="shared" si="11"/>
        <v>0</v>
      </c>
      <c r="O124" s="39">
        <f t="shared" si="5"/>
        <v>0</v>
      </c>
    </row>
    <row r="125" spans="1:15" ht="15.75" customHeight="1" x14ac:dyDescent="0.3">
      <c r="A125" s="51"/>
      <c r="B125" s="51"/>
      <c r="C125" s="51"/>
      <c r="D125" s="51"/>
      <c r="E125" s="46"/>
      <c r="F125" s="48"/>
      <c r="G125" s="48"/>
      <c r="H125" s="59"/>
      <c r="I125" s="31">
        <f t="shared" si="1"/>
        <v>0</v>
      </c>
      <c r="J125" s="64"/>
      <c r="K125" s="59"/>
      <c r="L125" s="37">
        <f t="shared" si="9"/>
        <v>0</v>
      </c>
      <c r="M125" s="37">
        <f t="shared" si="10"/>
        <v>0</v>
      </c>
      <c r="N125" s="38">
        <f t="shared" si="11"/>
        <v>0</v>
      </c>
      <c r="O125" s="39">
        <f t="shared" si="5"/>
        <v>0</v>
      </c>
    </row>
    <row r="126" spans="1:15" ht="15.75" customHeight="1" x14ac:dyDescent="0.3">
      <c r="A126" s="51"/>
      <c r="B126" s="51"/>
      <c r="C126" s="51"/>
      <c r="D126" s="51"/>
      <c r="E126" s="46"/>
      <c r="F126" s="48"/>
      <c r="G126" s="48"/>
      <c r="H126" s="59"/>
      <c r="I126" s="31">
        <f t="shared" si="1"/>
        <v>0</v>
      </c>
      <c r="J126" s="64"/>
      <c r="K126" s="59"/>
      <c r="L126" s="37">
        <f t="shared" si="9"/>
        <v>0</v>
      </c>
      <c r="M126" s="37">
        <f t="shared" si="10"/>
        <v>0</v>
      </c>
      <c r="N126" s="38">
        <f t="shared" si="11"/>
        <v>0</v>
      </c>
      <c r="O126" s="39">
        <f t="shared" si="5"/>
        <v>0</v>
      </c>
    </row>
    <row r="127" spans="1:15" ht="15.75" customHeight="1" x14ac:dyDescent="0.3">
      <c r="A127" s="51"/>
      <c r="B127" s="51"/>
      <c r="C127" s="51"/>
      <c r="D127" s="51"/>
      <c r="E127" s="46"/>
      <c r="F127" s="47"/>
      <c r="G127" s="48"/>
      <c r="H127" s="45"/>
      <c r="I127" s="31">
        <f t="shared" si="1"/>
        <v>0</v>
      </c>
      <c r="J127" s="64"/>
      <c r="K127" s="59"/>
      <c r="L127" s="37">
        <f t="shared" si="9"/>
        <v>0</v>
      </c>
      <c r="M127" s="37">
        <f t="shared" si="10"/>
        <v>0</v>
      </c>
      <c r="N127" s="38">
        <f t="shared" si="11"/>
        <v>0</v>
      </c>
      <c r="O127" s="39">
        <f t="shared" si="5"/>
        <v>0</v>
      </c>
    </row>
    <row r="128" spans="1:15" ht="15.75" customHeight="1" x14ac:dyDescent="0.3">
      <c r="A128" s="51"/>
      <c r="B128" s="51"/>
      <c r="C128" s="51"/>
      <c r="D128" s="51"/>
      <c r="E128" s="56"/>
      <c r="F128" s="47"/>
      <c r="G128" s="48"/>
      <c r="H128" s="45"/>
      <c r="I128" s="31">
        <f t="shared" si="1"/>
        <v>0</v>
      </c>
      <c r="J128" s="64"/>
      <c r="K128" s="59"/>
      <c r="L128" s="37">
        <f t="shared" si="9"/>
        <v>0</v>
      </c>
      <c r="M128" s="37">
        <f t="shared" si="10"/>
        <v>0</v>
      </c>
      <c r="N128" s="38">
        <f t="shared" si="11"/>
        <v>0</v>
      </c>
      <c r="O128" s="39">
        <f t="shared" si="5"/>
        <v>0</v>
      </c>
    </row>
    <row r="129" spans="1:15" ht="15.75" customHeight="1" x14ac:dyDescent="0.3">
      <c r="A129" s="51"/>
      <c r="B129" s="51"/>
      <c r="C129" s="51"/>
      <c r="D129" s="51"/>
      <c r="E129" s="56"/>
      <c r="F129" s="47"/>
      <c r="G129" s="48"/>
      <c r="H129" s="45"/>
      <c r="I129" s="31">
        <f t="shared" si="1"/>
        <v>0</v>
      </c>
      <c r="J129" s="64"/>
      <c r="K129" s="59"/>
      <c r="L129" s="37">
        <f t="shared" si="9"/>
        <v>0</v>
      </c>
      <c r="M129" s="37">
        <f t="shared" si="10"/>
        <v>0</v>
      </c>
      <c r="N129" s="38">
        <f t="shared" si="11"/>
        <v>0</v>
      </c>
      <c r="O129" s="39">
        <f t="shared" si="5"/>
        <v>0</v>
      </c>
    </row>
    <row r="130" spans="1:15" ht="15.75" customHeight="1" x14ac:dyDescent="0.3">
      <c r="A130" s="51"/>
      <c r="B130" s="51"/>
      <c r="C130" s="51"/>
      <c r="D130" s="51"/>
      <c r="E130" s="46"/>
      <c r="F130" s="47"/>
      <c r="G130" s="48"/>
      <c r="H130" s="45"/>
      <c r="I130" s="31">
        <f t="shared" si="1"/>
        <v>0</v>
      </c>
      <c r="J130" s="64"/>
      <c r="K130" s="59"/>
      <c r="L130" s="37">
        <f t="shared" si="9"/>
        <v>0</v>
      </c>
      <c r="M130" s="37">
        <f t="shared" si="10"/>
        <v>0</v>
      </c>
      <c r="N130" s="38">
        <f t="shared" si="11"/>
        <v>0</v>
      </c>
      <c r="O130" s="39">
        <f t="shared" si="5"/>
        <v>0</v>
      </c>
    </row>
    <row r="131" spans="1:15" ht="15.75" customHeight="1" x14ac:dyDescent="0.3">
      <c r="A131" s="50"/>
      <c r="B131" s="50"/>
      <c r="C131" s="50"/>
      <c r="D131" s="50"/>
      <c r="E131" s="46"/>
      <c r="F131" s="47"/>
      <c r="G131" s="48"/>
      <c r="H131" s="45"/>
      <c r="I131" s="31">
        <f t="shared" si="1"/>
        <v>0</v>
      </c>
      <c r="J131" s="64"/>
      <c r="K131" s="59"/>
      <c r="L131" s="37">
        <f t="shared" si="9"/>
        <v>0</v>
      </c>
      <c r="M131" s="37">
        <f t="shared" si="10"/>
        <v>0</v>
      </c>
      <c r="N131" s="38">
        <f t="shared" si="11"/>
        <v>0</v>
      </c>
      <c r="O131" s="39">
        <f t="shared" si="5"/>
        <v>0</v>
      </c>
    </row>
    <row r="132" spans="1:15" ht="15.75" customHeight="1" x14ac:dyDescent="0.3">
      <c r="A132" s="50"/>
      <c r="B132" s="50"/>
      <c r="C132" s="50"/>
      <c r="D132" s="50"/>
      <c r="E132" s="46"/>
      <c r="F132" s="47"/>
      <c r="G132" s="48"/>
      <c r="H132" s="45"/>
      <c r="I132" s="31">
        <f t="shared" si="1"/>
        <v>0</v>
      </c>
      <c r="J132" s="64"/>
      <c r="K132" s="59"/>
      <c r="L132" s="37">
        <f t="shared" si="9"/>
        <v>0</v>
      </c>
      <c r="M132" s="37">
        <f t="shared" si="10"/>
        <v>0</v>
      </c>
      <c r="N132" s="38">
        <f t="shared" si="11"/>
        <v>0</v>
      </c>
      <c r="O132" s="39">
        <f t="shared" si="5"/>
        <v>0</v>
      </c>
    </row>
    <row r="133" spans="1:15" ht="15.75" customHeight="1" x14ac:dyDescent="0.3">
      <c r="A133" s="50"/>
      <c r="B133" s="50"/>
      <c r="C133" s="50"/>
      <c r="D133" s="50"/>
      <c r="E133" s="56"/>
      <c r="F133" s="47"/>
      <c r="G133" s="48"/>
      <c r="H133" s="45"/>
      <c r="I133" s="31">
        <f t="shared" si="1"/>
        <v>0</v>
      </c>
      <c r="J133" s="64"/>
      <c r="K133" s="59"/>
      <c r="L133" s="37">
        <f t="shared" si="9"/>
        <v>0</v>
      </c>
      <c r="M133" s="37">
        <f t="shared" si="10"/>
        <v>0</v>
      </c>
      <c r="N133" s="38">
        <f t="shared" si="11"/>
        <v>0</v>
      </c>
      <c r="O133" s="39">
        <f t="shared" si="5"/>
        <v>0</v>
      </c>
    </row>
    <row r="134" spans="1:15" ht="15.75" customHeight="1" x14ac:dyDescent="0.3">
      <c r="A134" s="50"/>
      <c r="B134" s="50"/>
      <c r="C134" s="50"/>
      <c r="D134" s="50"/>
      <c r="E134" s="56"/>
      <c r="F134" s="47"/>
      <c r="G134" s="48"/>
      <c r="H134" s="45"/>
      <c r="I134" s="31">
        <f t="shared" si="1"/>
        <v>0</v>
      </c>
      <c r="J134" s="64"/>
      <c r="K134" s="59"/>
      <c r="L134" s="37">
        <f t="shared" si="9"/>
        <v>0</v>
      </c>
      <c r="M134" s="37">
        <f t="shared" si="10"/>
        <v>0</v>
      </c>
      <c r="N134" s="38">
        <f t="shared" si="11"/>
        <v>0</v>
      </c>
      <c r="O134" s="39">
        <f t="shared" si="5"/>
        <v>0</v>
      </c>
    </row>
    <row r="135" spans="1:15" ht="15.75" customHeight="1" x14ac:dyDescent="0.3">
      <c r="A135" s="50"/>
      <c r="B135" s="50"/>
      <c r="C135" s="50"/>
      <c r="D135" s="50"/>
      <c r="E135" s="26" t="s">
        <v>77</v>
      </c>
      <c r="F135" s="27"/>
      <c r="G135" s="27"/>
      <c r="H135" s="28"/>
      <c r="I135" s="31">
        <f t="shared" si="1"/>
        <v>0</v>
      </c>
      <c r="J135" s="64"/>
      <c r="K135" s="59"/>
      <c r="L135" s="37">
        <f t="shared" si="9"/>
        <v>0</v>
      </c>
      <c r="M135" s="37">
        <f t="shared" si="10"/>
        <v>0</v>
      </c>
      <c r="N135" s="38">
        <f t="shared" si="11"/>
        <v>0</v>
      </c>
      <c r="O135" s="39">
        <f t="shared" si="5"/>
        <v>0</v>
      </c>
    </row>
    <row r="136" spans="1:15" ht="15.75" customHeight="1" x14ac:dyDescent="0.3">
      <c r="A136" s="50"/>
      <c r="B136" s="50"/>
      <c r="C136" s="50"/>
      <c r="D136" s="50"/>
      <c r="E136" s="46"/>
      <c r="F136" s="47"/>
      <c r="G136" s="48"/>
      <c r="H136" s="45"/>
      <c r="I136" s="31">
        <f t="shared" si="1"/>
        <v>0</v>
      </c>
      <c r="J136" s="64"/>
      <c r="K136" s="59"/>
      <c r="L136" s="37">
        <f t="shared" si="9"/>
        <v>0</v>
      </c>
      <c r="M136" s="37">
        <f t="shared" si="10"/>
        <v>0</v>
      </c>
      <c r="N136" s="38">
        <f t="shared" si="11"/>
        <v>0</v>
      </c>
      <c r="O136" s="39">
        <f t="shared" si="5"/>
        <v>0</v>
      </c>
    </row>
    <row r="137" spans="1:15" ht="15.75" customHeight="1" x14ac:dyDescent="0.3">
      <c r="A137" s="50"/>
      <c r="B137" s="50"/>
      <c r="C137" s="50"/>
      <c r="D137" s="50"/>
      <c r="E137" s="46"/>
      <c r="F137" s="47"/>
      <c r="G137" s="48"/>
      <c r="H137" s="45"/>
      <c r="I137" s="31">
        <f t="shared" si="1"/>
        <v>0</v>
      </c>
      <c r="J137" s="64"/>
      <c r="K137" s="59"/>
      <c r="L137" s="37">
        <f t="shared" si="9"/>
        <v>0</v>
      </c>
      <c r="M137" s="37">
        <f t="shared" si="10"/>
        <v>0</v>
      </c>
      <c r="N137" s="38">
        <f t="shared" si="11"/>
        <v>0</v>
      </c>
      <c r="O137" s="39">
        <f t="shared" si="5"/>
        <v>0</v>
      </c>
    </row>
    <row r="138" spans="1:15" ht="15.75" customHeight="1" x14ac:dyDescent="0.3">
      <c r="A138" s="50"/>
      <c r="B138" s="50"/>
      <c r="C138" s="50"/>
      <c r="D138" s="50"/>
      <c r="E138" s="46"/>
      <c r="F138" s="47"/>
      <c r="G138" s="48"/>
      <c r="H138" s="45"/>
      <c r="I138" s="31">
        <f t="shared" si="1"/>
        <v>0</v>
      </c>
      <c r="J138" s="64"/>
      <c r="K138" s="59"/>
      <c r="L138" s="37">
        <f t="shared" si="9"/>
        <v>0</v>
      </c>
      <c r="M138" s="37">
        <f t="shared" si="10"/>
        <v>0</v>
      </c>
      <c r="N138" s="38">
        <f t="shared" si="11"/>
        <v>0</v>
      </c>
      <c r="O138" s="39">
        <f t="shared" si="5"/>
        <v>0</v>
      </c>
    </row>
    <row r="139" spans="1:15" ht="15.75" customHeight="1" x14ac:dyDescent="0.3">
      <c r="A139" s="50"/>
      <c r="B139" s="50"/>
      <c r="C139" s="50"/>
      <c r="D139" s="50"/>
      <c r="E139" s="56"/>
      <c r="F139" s="47"/>
      <c r="G139" s="48"/>
      <c r="H139" s="45"/>
      <c r="I139" s="31">
        <f t="shared" si="1"/>
        <v>0</v>
      </c>
      <c r="J139" s="64"/>
      <c r="K139" s="59"/>
      <c r="L139" s="37">
        <f t="shared" si="9"/>
        <v>0</v>
      </c>
      <c r="M139" s="37">
        <f t="shared" si="10"/>
        <v>0</v>
      </c>
      <c r="N139" s="38">
        <f t="shared" si="11"/>
        <v>0</v>
      </c>
      <c r="O139" s="39">
        <f t="shared" si="5"/>
        <v>0</v>
      </c>
    </row>
    <row r="140" spans="1:15" ht="15.75" customHeight="1" x14ac:dyDescent="0.3">
      <c r="A140" s="50"/>
      <c r="B140" s="50"/>
      <c r="C140" s="50"/>
      <c r="D140" s="50"/>
      <c r="E140" s="56"/>
      <c r="F140" s="47"/>
      <c r="G140" s="48"/>
      <c r="H140" s="45"/>
      <c r="I140" s="31">
        <f t="shared" si="1"/>
        <v>0</v>
      </c>
      <c r="J140" s="64"/>
      <c r="K140" s="59"/>
      <c r="L140" s="37">
        <f t="shared" si="9"/>
        <v>0</v>
      </c>
      <c r="M140" s="37">
        <f t="shared" si="10"/>
        <v>0</v>
      </c>
      <c r="N140" s="38">
        <f t="shared" si="11"/>
        <v>0</v>
      </c>
      <c r="O140" s="39">
        <f t="shared" si="5"/>
        <v>0</v>
      </c>
    </row>
    <row r="141" spans="1:15" ht="15.75" customHeight="1" x14ac:dyDescent="0.3">
      <c r="A141" s="50"/>
      <c r="B141" s="50"/>
      <c r="C141" s="50"/>
      <c r="D141" s="50"/>
      <c r="E141" s="56"/>
      <c r="F141" s="47"/>
      <c r="G141" s="48"/>
      <c r="H141" s="45"/>
      <c r="I141" s="31">
        <f t="shared" si="1"/>
        <v>0</v>
      </c>
      <c r="J141" s="64"/>
      <c r="K141" s="59"/>
      <c r="L141" s="37">
        <f t="shared" si="9"/>
        <v>0</v>
      </c>
      <c r="M141" s="37">
        <f t="shared" si="10"/>
        <v>0</v>
      </c>
      <c r="N141" s="38">
        <f t="shared" si="11"/>
        <v>0</v>
      </c>
      <c r="O141" s="39">
        <f t="shared" si="5"/>
        <v>0</v>
      </c>
    </row>
    <row r="142" spans="1:15" ht="15.75" customHeight="1" x14ac:dyDescent="0.3">
      <c r="A142" s="50"/>
      <c r="B142" s="50"/>
      <c r="C142" s="50"/>
      <c r="D142" s="50"/>
      <c r="E142" s="56"/>
      <c r="F142" s="47"/>
      <c r="G142" s="48"/>
      <c r="H142" s="45"/>
      <c r="I142" s="31">
        <f t="shared" si="1"/>
        <v>0</v>
      </c>
      <c r="J142" s="64"/>
      <c r="K142" s="59"/>
      <c r="L142" s="37">
        <f t="shared" si="9"/>
        <v>0</v>
      </c>
      <c r="M142" s="37">
        <f t="shared" si="10"/>
        <v>0</v>
      </c>
      <c r="N142" s="38">
        <f t="shared" si="11"/>
        <v>0</v>
      </c>
      <c r="O142" s="39">
        <f t="shared" si="5"/>
        <v>0</v>
      </c>
    </row>
    <row r="143" spans="1:15" ht="15.75" customHeight="1" x14ac:dyDescent="0.3">
      <c r="A143" s="50"/>
      <c r="B143" s="50"/>
      <c r="C143" s="50"/>
      <c r="D143" s="50"/>
      <c r="E143" s="56"/>
      <c r="F143" s="47"/>
      <c r="G143" s="48"/>
      <c r="H143" s="45"/>
      <c r="I143" s="31">
        <f t="shared" si="1"/>
        <v>0</v>
      </c>
      <c r="J143" s="64"/>
      <c r="K143" s="59"/>
      <c r="L143" s="37">
        <f t="shared" si="9"/>
        <v>0</v>
      </c>
      <c r="M143" s="37">
        <f t="shared" si="10"/>
        <v>0</v>
      </c>
      <c r="N143" s="38">
        <f t="shared" si="11"/>
        <v>0</v>
      </c>
      <c r="O143" s="39">
        <f t="shared" si="5"/>
        <v>0</v>
      </c>
    </row>
    <row r="144" spans="1:15" ht="15.75" customHeight="1" x14ac:dyDescent="0.3">
      <c r="A144" s="50"/>
      <c r="B144" s="50"/>
      <c r="C144" s="50"/>
      <c r="D144" s="50"/>
      <c r="E144" s="56"/>
      <c r="F144" s="47"/>
      <c r="G144" s="48"/>
      <c r="H144" s="45"/>
      <c r="I144" s="31">
        <f t="shared" si="1"/>
        <v>0</v>
      </c>
      <c r="J144" s="64"/>
      <c r="K144" s="59"/>
      <c r="L144" s="37">
        <f t="shared" si="9"/>
        <v>0</v>
      </c>
      <c r="M144" s="37">
        <f t="shared" si="10"/>
        <v>0</v>
      </c>
      <c r="N144" s="38">
        <f t="shared" si="11"/>
        <v>0</v>
      </c>
      <c r="O144" s="39">
        <f t="shared" si="5"/>
        <v>0</v>
      </c>
    </row>
    <row r="145" spans="1:15" ht="15.75" customHeight="1" x14ac:dyDescent="0.3">
      <c r="A145" s="50"/>
      <c r="B145" s="50"/>
      <c r="C145" s="50"/>
      <c r="D145" s="50"/>
      <c r="E145" s="56"/>
      <c r="F145" s="47"/>
      <c r="G145" s="48"/>
      <c r="H145" s="45"/>
      <c r="I145" s="31">
        <f t="shared" si="1"/>
        <v>0</v>
      </c>
      <c r="J145" s="64"/>
      <c r="K145" s="59"/>
      <c r="L145" s="37">
        <f t="shared" si="9"/>
        <v>0</v>
      </c>
      <c r="M145" s="37">
        <f t="shared" si="10"/>
        <v>0</v>
      </c>
      <c r="N145" s="38">
        <f t="shared" si="11"/>
        <v>0</v>
      </c>
      <c r="O145" s="39">
        <f t="shared" si="5"/>
        <v>0</v>
      </c>
    </row>
    <row r="146" spans="1:15" ht="15.75" customHeight="1" x14ac:dyDescent="0.3">
      <c r="A146" s="50"/>
      <c r="B146" s="50"/>
      <c r="C146" s="50"/>
      <c r="D146" s="50"/>
      <c r="E146" s="46"/>
      <c r="F146" s="47"/>
      <c r="G146" s="48"/>
      <c r="H146" s="45"/>
      <c r="I146" s="31">
        <f t="shared" si="1"/>
        <v>0</v>
      </c>
      <c r="J146" s="64"/>
      <c r="K146" s="59"/>
      <c r="L146" s="37">
        <f t="shared" si="9"/>
        <v>0</v>
      </c>
      <c r="M146" s="37">
        <f t="shared" si="10"/>
        <v>0</v>
      </c>
      <c r="N146" s="38">
        <f t="shared" si="11"/>
        <v>0</v>
      </c>
      <c r="O146" s="39">
        <f t="shared" si="5"/>
        <v>0</v>
      </c>
    </row>
    <row r="147" spans="1:15" ht="15.75" customHeight="1" x14ac:dyDescent="0.3">
      <c r="A147" s="50"/>
      <c r="B147" s="50"/>
      <c r="C147" s="50"/>
      <c r="D147" s="50"/>
      <c r="E147" s="46"/>
      <c r="F147" s="47"/>
      <c r="G147" s="48"/>
      <c r="H147" s="45"/>
      <c r="I147" s="31">
        <f t="shared" si="1"/>
        <v>0</v>
      </c>
      <c r="J147" s="64"/>
      <c r="K147" s="59"/>
      <c r="L147" s="37">
        <f t="shared" si="9"/>
        <v>0</v>
      </c>
      <c r="M147" s="37">
        <f t="shared" si="10"/>
        <v>0</v>
      </c>
      <c r="N147" s="38">
        <f t="shared" si="11"/>
        <v>0</v>
      </c>
      <c r="O147" s="39">
        <f t="shared" si="5"/>
        <v>0</v>
      </c>
    </row>
    <row r="148" spans="1:15" ht="15.75" customHeight="1" x14ac:dyDescent="0.3">
      <c r="A148" s="50"/>
      <c r="B148" s="50"/>
      <c r="C148" s="50"/>
      <c r="D148" s="50"/>
      <c r="E148" s="46"/>
      <c r="F148" s="47"/>
      <c r="G148" s="48"/>
      <c r="H148" s="45"/>
      <c r="I148" s="31">
        <f t="shared" si="1"/>
        <v>0</v>
      </c>
      <c r="J148" s="64"/>
      <c r="K148" s="59"/>
      <c r="L148" s="37">
        <f t="shared" si="9"/>
        <v>0</v>
      </c>
      <c r="M148" s="37">
        <f t="shared" si="10"/>
        <v>0</v>
      </c>
      <c r="N148" s="38">
        <f t="shared" si="11"/>
        <v>0</v>
      </c>
      <c r="O148" s="39">
        <f t="shared" si="5"/>
        <v>0</v>
      </c>
    </row>
    <row r="149" spans="1:15" ht="15.75" customHeight="1" x14ac:dyDescent="0.3">
      <c r="A149" s="50"/>
      <c r="B149" s="50"/>
      <c r="C149" s="50"/>
      <c r="D149" s="50"/>
      <c r="E149" s="56"/>
      <c r="F149" s="47"/>
      <c r="G149" s="48"/>
      <c r="H149" s="45"/>
      <c r="I149" s="31">
        <f t="shared" si="1"/>
        <v>0</v>
      </c>
      <c r="J149" s="64"/>
      <c r="K149" s="59"/>
      <c r="L149" s="37">
        <f t="shared" si="9"/>
        <v>0</v>
      </c>
      <c r="M149" s="37">
        <f t="shared" si="10"/>
        <v>0</v>
      </c>
      <c r="N149" s="38">
        <f t="shared" si="11"/>
        <v>0</v>
      </c>
      <c r="O149" s="39">
        <f t="shared" si="5"/>
        <v>0</v>
      </c>
    </row>
    <row r="150" spans="1:15" ht="15.75" customHeight="1" x14ac:dyDescent="0.3">
      <c r="A150" s="50"/>
      <c r="B150" s="50"/>
      <c r="C150" s="50"/>
      <c r="D150" s="50"/>
      <c r="E150" s="56"/>
      <c r="F150" s="47"/>
      <c r="G150" s="48"/>
      <c r="H150" s="45"/>
      <c r="I150" s="31">
        <f t="shared" si="1"/>
        <v>0</v>
      </c>
      <c r="J150" s="64"/>
      <c r="K150" s="59"/>
      <c r="L150" s="37">
        <f t="shared" si="9"/>
        <v>0</v>
      </c>
      <c r="M150" s="37">
        <f t="shared" si="10"/>
        <v>0</v>
      </c>
      <c r="N150" s="38">
        <f t="shared" si="11"/>
        <v>0</v>
      </c>
      <c r="O150" s="39">
        <f t="shared" si="5"/>
        <v>0</v>
      </c>
    </row>
    <row r="151" spans="1:15" ht="15.75" customHeight="1" x14ac:dyDescent="0.3">
      <c r="A151" s="50"/>
      <c r="B151" s="50"/>
      <c r="C151" s="50"/>
      <c r="D151" s="50"/>
      <c r="E151" s="46"/>
      <c r="F151" s="47"/>
      <c r="G151" s="48"/>
      <c r="H151" s="45"/>
      <c r="I151" s="31">
        <f t="shared" si="1"/>
        <v>0</v>
      </c>
      <c r="J151" s="64"/>
      <c r="K151" s="59"/>
      <c r="L151" s="37">
        <f t="shared" si="9"/>
        <v>0</v>
      </c>
      <c r="M151" s="37">
        <f t="shared" si="10"/>
        <v>0</v>
      </c>
      <c r="N151" s="38">
        <f t="shared" si="11"/>
        <v>0</v>
      </c>
      <c r="O151" s="39">
        <f t="shared" si="5"/>
        <v>0</v>
      </c>
    </row>
    <row r="152" spans="1:15" ht="15.75" customHeight="1" x14ac:dyDescent="0.3">
      <c r="A152" s="50"/>
      <c r="B152" s="50"/>
      <c r="C152" s="50"/>
      <c r="D152" s="50"/>
      <c r="E152" s="46"/>
      <c r="F152" s="47"/>
      <c r="G152" s="48"/>
      <c r="H152" s="45"/>
      <c r="I152" s="31">
        <f t="shared" si="1"/>
        <v>0</v>
      </c>
      <c r="J152" s="64"/>
      <c r="K152" s="59"/>
      <c r="L152" s="37">
        <f t="shared" si="9"/>
        <v>0</v>
      </c>
      <c r="M152" s="37">
        <f t="shared" si="10"/>
        <v>0</v>
      </c>
      <c r="N152" s="38">
        <f t="shared" si="11"/>
        <v>0</v>
      </c>
      <c r="O152" s="39">
        <f t="shared" si="5"/>
        <v>0</v>
      </c>
    </row>
    <row r="153" spans="1:15" ht="15.75" customHeight="1" x14ac:dyDescent="0.3">
      <c r="A153" s="50"/>
      <c r="B153" s="50"/>
      <c r="C153" s="50"/>
      <c r="D153" s="50"/>
      <c r="E153" s="46"/>
      <c r="F153" s="47"/>
      <c r="G153" s="48"/>
      <c r="H153" s="45"/>
      <c r="I153" s="31">
        <f t="shared" si="1"/>
        <v>0</v>
      </c>
      <c r="J153" s="64"/>
      <c r="K153" s="59"/>
      <c r="L153" s="37">
        <f t="shared" si="9"/>
        <v>0</v>
      </c>
      <c r="M153" s="37">
        <f t="shared" si="10"/>
        <v>0</v>
      </c>
      <c r="N153" s="38">
        <f t="shared" si="11"/>
        <v>0</v>
      </c>
      <c r="O153" s="39">
        <f t="shared" si="5"/>
        <v>0</v>
      </c>
    </row>
    <row r="154" spans="1:15" ht="15.75" customHeight="1" x14ac:dyDescent="0.3">
      <c r="A154" s="50"/>
      <c r="B154" s="50"/>
      <c r="C154" s="50"/>
      <c r="D154" s="50"/>
      <c r="E154" s="56"/>
      <c r="F154" s="47"/>
      <c r="G154" s="48"/>
      <c r="H154" s="45"/>
      <c r="I154" s="31">
        <f t="shared" si="1"/>
        <v>0</v>
      </c>
      <c r="J154" s="64"/>
      <c r="K154" s="59"/>
      <c r="L154" s="37">
        <f t="shared" si="9"/>
        <v>0</v>
      </c>
      <c r="M154" s="37">
        <f t="shared" si="10"/>
        <v>0</v>
      </c>
      <c r="N154" s="38">
        <f t="shared" si="11"/>
        <v>0</v>
      </c>
      <c r="O154" s="39">
        <f t="shared" si="5"/>
        <v>0</v>
      </c>
    </row>
    <row r="155" spans="1:15" ht="15.75" customHeight="1" x14ac:dyDescent="0.3">
      <c r="A155" s="50"/>
      <c r="B155" s="50"/>
      <c r="C155" s="50"/>
      <c r="D155" s="50"/>
      <c r="E155" s="56"/>
      <c r="F155" s="47"/>
      <c r="G155" s="48"/>
      <c r="H155" s="45"/>
      <c r="I155" s="31">
        <f t="shared" si="1"/>
        <v>0</v>
      </c>
      <c r="J155" s="64"/>
      <c r="K155" s="59"/>
      <c r="L155" s="37">
        <f t="shared" si="9"/>
        <v>0</v>
      </c>
      <c r="M155" s="37">
        <f t="shared" si="10"/>
        <v>0</v>
      </c>
      <c r="N155" s="38">
        <f t="shared" si="11"/>
        <v>0</v>
      </c>
      <c r="O155" s="39">
        <f t="shared" si="5"/>
        <v>0</v>
      </c>
    </row>
    <row r="156" spans="1:15" ht="15.75" customHeight="1" x14ac:dyDescent="0.3">
      <c r="A156" s="50"/>
      <c r="B156" s="50"/>
      <c r="C156" s="50"/>
      <c r="D156" s="50"/>
      <c r="E156" s="26" t="s">
        <v>79</v>
      </c>
      <c r="F156" s="27"/>
      <c r="G156" s="27"/>
      <c r="H156" s="28"/>
      <c r="I156" s="31">
        <f t="shared" si="1"/>
        <v>0</v>
      </c>
      <c r="J156" s="64"/>
      <c r="K156" s="59"/>
      <c r="L156" s="37">
        <f t="shared" si="9"/>
        <v>0</v>
      </c>
      <c r="M156" s="37">
        <f t="shared" si="10"/>
        <v>0</v>
      </c>
      <c r="N156" s="38">
        <f t="shared" si="11"/>
        <v>0</v>
      </c>
      <c r="O156" s="39">
        <f t="shared" si="5"/>
        <v>0</v>
      </c>
    </row>
    <row r="157" spans="1:15" ht="15.75" customHeight="1" x14ac:dyDescent="0.3">
      <c r="A157" s="50"/>
      <c r="B157" s="50"/>
      <c r="C157" s="50"/>
      <c r="D157" s="50"/>
      <c r="E157" s="46"/>
      <c r="F157" s="47"/>
      <c r="G157" s="48"/>
      <c r="H157" s="45"/>
      <c r="I157" s="31">
        <f t="shared" si="1"/>
        <v>0</v>
      </c>
      <c r="J157" s="64"/>
      <c r="K157" s="59"/>
      <c r="L157" s="37">
        <f t="shared" si="9"/>
        <v>0</v>
      </c>
      <c r="M157" s="37">
        <f t="shared" si="10"/>
        <v>0</v>
      </c>
      <c r="N157" s="38">
        <f t="shared" si="11"/>
        <v>0</v>
      </c>
      <c r="O157" s="39">
        <f t="shared" si="5"/>
        <v>0</v>
      </c>
    </row>
    <row r="158" spans="1:15" ht="15.75" customHeight="1" x14ac:dyDescent="0.3">
      <c r="A158" s="50"/>
      <c r="B158" s="50"/>
      <c r="C158" s="50"/>
      <c r="D158" s="50"/>
      <c r="E158" s="56"/>
      <c r="F158" s="47"/>
      <c r="G158" s="48"/>
      <c r="H158" s="45"/>
      <c r="I158" s="31">
        <f t="shared" si="1"/>
        <v>0</v>
      </c>
      <c r="J158" s="64"/>
      <c r="K158" s="59"/>
      <c r="L158" s="37">
        <f t="shared" si="9"/>
        <v>0</v>
      </c>
      <c r="M158" s="37">
        <f t="shared" si="10"/>
        <v>0</v>
      </c>
      <c r="N158" s="38">
        <f t="shared" si="11"/>
        <v>0</v>
      </c>
      <c r="O158" s="39">
        <f t="shared" si="5"/>
        <v>0</v>
      </c>
    </row>
    <row r="159" spans="1:15" ht="15.75" customHeight="1" x14ac:dyDescent="0.3">
      <c r="A159" s="50"/>
      <c r="B159" s="50"/>
      <c r="C159" s="50"/>
      <c r="D159" s="50"/>
      <c r="E159" s="46"/>
      <c r="F159" s="47"/>
      <c r="G159" s="48"/>
      <c r="H159" s="45"/>
      <c r="I159" s="31">
        <f t="shared" si="1"/>
        <v>0</v>
      </c>
      <c r="J159" s="64"/>
      <c r="K159" s="59"/>
      <c r="L159" s="37">
        <f t="shared" si="9"/>
        <v>0</v>
      </c>
      <c r="M159" s="37">
        <f t="shared" si="10"/>
        <v>0</v>
      </c>
      <c r="N159" s="38">
        <f t="shared" si="11"/>
        <v>0</v>
      </c>
      <c r="O159" s="39">
        <f t="shared" si="5"/>
        <v>0</v>
      </c>
    </row>
    <row r="160" spans="1:15" ht="15.75" customHeight="1" x14ac:dyDescent="0.3">
      <c r="A160" s="50"/>
      <c r="B160" s="50"/>
      <c r="C160" s="50"/>
      <c r="D160" s="50"/>
      <c r="E160" s="46"/>
      <c r="F160" s="47"/>
      <c r="G160" s="48"/>
      <c r="H160" s="45"/>
      <c r="I160" s="31">
        <f t="shared" si="1"/>
        <v>0</v>
      </c>
      <c r="J160" s="64"/>
      <c r="K160" s="59"/>
      <c r="L160" s="37">
        <f t="shared" si="9"/>
        <v>0</v>
      </c>
      <c r="M160" s="37">
        <f t="shared" si="10"/>
        <v>0</v>
      </c>
      <c r="N160" s="38">
        <f t="shared" si="11"/>
        <v>0</v>
      </c>
      <c r="O160" s="39">
        <f t="shared" si="5"/>
        <v>0</v>
      </c>
    </row>
    <row r="161" spans="1:15" ht="15.75" customHeight="1" x14ac:dyDescent="0.3">
      <c r="A161" s="50"/>
      <c r="B161" s="50"/>
      <c r="C161" s="50"/>
      <c r="D161" s="50"/>
      <c r="E161" s="46"/>
      <c r="F161" s="47"/>
      <c r="G161" s="48"/>
      <c r="H161" s="45"/>
      <c r="I161" s="31">
        <f t="shared" si="1"/>
        <v>0</v>
      </c>
      <c r="J161" s="64"/>
      <c r="K161" s="59"/>
      <c r="L161" s="37">
        <f t="shared" si="9"/>
        <v>0</v>
      </c>
      <c r="M161" s="37">
        <f t="shared" si="10"/>
        <v>0</v>
      </c>
      <c r="N161" s="38">
        <f t="shared" si="11"/>
        <v>0</v>
      </c>
      <c r="O161" s="39">
        <f t="shared" si="5"/>
        <v>0</v>
      </c>
    </row>
    <row r="162" spans="1:15" ht="15.75" customHeight="1" x14ac:dyDescent="0.3">
      <c r="A162" s="50"/>
      <c r="B162" s="50"/>
      <c r="C162" s="50"/>
      <c r="D162" s="50"/>
      <c r="E162" s="26" t="s">
        <v>80</v>
      </c>
      <c r="F162" s="67"/>
      <c r="G162" s="67"/>
      <c r="H162" s="28"/>
      <c r="I162" s="31">
        <f t="shared" si="1"/>
        <v>0</v>
      </c>
      <c r="J162" s="64"/>
      <c r="K162" s="59"/>
      <c r="L162" s="37">
        <f t="shared" si="9"/>
        <v>0</v>
      </c>
      <c r="M162" s="37">
        <f t="shared" si="10"/>
        <v>0</v>
      </c>
      <c r="N162" s="38">
        <f t="shared" si="11"/>
        <v>0</v>
      </c>
      <c r="O162" s="39">
        <f t="shared" si="5"/>
        <v>0</v>
      </c>
    </row>
    <row r="163" spans="1:15" ht="15.75" customHeight="1" x14ac:dyDescent="0.3">
      <c r="A163" s="50"/>
      <c r="B163" s="50"/>
      <c r="C163" s="50"/>
      <c r="D163" s="50"/>
      <c r="E163" s="46"/>
      <c r="F163" s="47"/>
      <c r="G163" s="48"/>
      <c r="H163" s="45"/>
      <c r="I163" s="31">
        <f t="shared" si="1"/>
        <v>0</v>
      </c>
      <c r="J163" s="64"/>
      <c r="K163" s="59"/>
      <c r="L163" s="37">
        <f t="shared" si="9"/>
        <v>0</v>
      </c>
      <c r="M163" s="37">
        <f t="shared" si="10"/>
        <v>0</v>
      </c>
      <c r="N163" s="38">
        <f t="shared" si="11"/>
        <v>0</v>
      </c>
      <c r="O163" s="39">
        <f t="shared" si="5"/>
        <v>0</v>
      </c>
    </row>
    <row r="164" spans="1:15" ht="15.75" customHeight="1" x14ac:dyDescent="0.3">
      <c r="A164" s="50"/>
      <c r="B164" s="50"/>
      <c r="C164" s="50"/>
      <c r="D164" s="50"/>
      <c r="E164" s="56"/>
      <c r="F164" s="47"/>
      <c r="G164" s="48"/>
      <c r="H164" s="45"/>
      <c r="I164" s="31">
        <f t="shared" si="1"/>
        <v>0</v>
      </c>
      <c r="J164" s="64"/>
      <c r="K164" s="59"/>
      <c r="L164" s="37">
        <f t="shared" si="9"/>
        <v>0</v>
      </c>
      <c r="M164" s="37">
        <f t="shared" si="10"/>
        <v>0</v>
      </c>
      <c r="N164" s="38">
        <f t="shared" si="11"/>
        <v>0</v>
      </c>
      <c r="O164" s="39">
        <f t="shared" si="5"/>
        <v>0</v>
      </c>
    </row>
    <row r="165" spans="1:15" ht="15.75" customHeight="1" x14ac:dyDescent="0.3">
      <c r="A165" s="50"/>
      <c r="B165" s="50"/>
      <c r="C165" s="50"/>
      <c r="D165" s="50"/>
      <c r="E165" s="46"/>
      <c r="F165" s="47"/>
      <c r="G165" s="48"/>
      <c r="H165" s="45"/>
      <c r="I165" s="31">
        <f t="shared" si="1"/>
        <v>0</v>
      </c>
      <c r="J165" s="64"/>
      <c r="K165" s="59"/>
      <c r="L165" s="37">
        <f t="shared" si="9"/>
        <v>0</v>
      </c>
      <c r="M165" s="37">
        <f t="shared" si="10"/>
        <v>0</v>
      </c>
      <c r="N165" s="38">
        <f t="shared" si="11"/>
        <v>0</v>
      </c>
      <c r="O165" s="39">
        <f t="shared" si="5"/>
        <v>0</v>
      </c>
    </row>
    <row r="166" spans="1:15" ht="15.75" customHeight="1" x14ac:dyDescent="0.3">
      <c r="A166" s="50"/>
      <c r="B166" s="50"/>
      <c r="C166" s="50"/>
      <c r="D166" s="50"/>
      <c r="E166" s="46"/>
      <c r="F166" s="48"/>
      <c r="G166" s="48"/>
      <c r="H166" s="59"/>
      <c r="I166" s="31">
        <f t="shared" si="1"/>
        <v>0</v>
      </c>
      <c r="J166" s="68"/>
      <c r="K166" s="40"/>
      <c r="L166" s="69">
        <f t="shared" si="9"/>
        <v>0</v>
      </c>
      <c r="M166" s="69">
        <f t="shared" si="10"/>
        <v>0</v>
      </c>
      <c r="N166" s="70">
        <f t="shared" si="11"/>
        <v>0</v>
      </c>
      <c r="O166" s="39">
        <f t="shared" si="5"/>
        <v>0</v>
      </c>
    </row>
    <row r="167" spans="1:15" ht="15.75" customHeight="1" x14ac:dyDescent="0.3">
      <c r="A167" s="50"/>
      <c r="B167" s="50"/>
      <c r="C167" s="50"/>
      <c r="D167" s="50"/>
      <c r="E167" s="46"/>
      <c r="F167" s="48"/>
      <c r="G167" s="48"/>
      <c r="H167" s="59"/>
      <c r="I167" s="31">
        <f t="shared" si="1"/>
        <v>0</v>
      </c>
      <c r="J167" s="68"/>
      <c r="K167" s="40"/>
      <c r="L167" s="69">
        <f t="shared" si="9"/>
        <v>0</v>
      </c>
      <c r="M167" s="69">
        <f t="shared" si="10"/>
        <v>0</v>
      </c>
      <c r="N167" s="70">
        <f t="shared" si="11"/>
        <v>0</v>
      </c>
      <c r="O167" s="39">
        <f t="shared" si="5"/>
        <v>0</v>
      </c>
    </row>
    <row r="168" spans="1:15" ht="15.75" customHeight="1" x14ac:dyDescent="0.3">
      <c r="A168" s="50"/>
      <c r="B168" s="50"/>
      <c r="C168" s="50"/>
      <c r="D168" s="50"/>
      <c r="E168" s="26" t="s">
        <v>81</v>
      </c>
      <c r="F168" s="67"/>
      <c r="G168" s="67"/>
      <c r="H168" s="28"/>
      <c r="I168" s="31">
        <f t="shared" si="1"/>
        <v>0</v>
      </c>
      <c r="J168" s="68"/>
      <c r="K168" s="40"/>
      <c r="L168" s="69">
        <f t="shared" si="9"/>
        <v>0</v>
      </c>
      <c r="M168" s="69">
        <f t="shared" si="10"/>
        <v>0</v>
      </c>
      <c r="N168" s="70">
        <f t="shared" si="11"/>
        <v>0</v>
      </c>
      <c r="O168" s="39">
        <f t="shared" si="5"/>
        <v>0</v>
      </c>
    </row>
    <row r="169" spans="1:15" ht="15.75" customHeight="1" x14ac:dyDescent="0.3">
      <c r="A169" s="50"/>
      <c r="B169" s="50"/>
      <c r="C169" s="50"/>
      <c r="D169" s="50"/>
      <c r="E169" s="46"/>
      <c r="F169" s="48"/>
      <c r="G169" s="48"/>
      <c r="H169" s="59"/>
      <c r="I169" s="31">
        <f t="shared" si="1"/>
        <v>0</v>
      </c>
      <c r="J169" s="68"/>
      <c r="K169" s="40"/>
      <c r="L169" s="69">
        <f t="shared" si="9"/>
        <v>0</v>
      </c>
      <c r="M169" s="69">
        <f t="shared" si="10"/>
        <v>0</v>
      </c>
      <c r="N169" s="70">
        <f t="shared" si="11"/>
        <v>0</v>
      </c>
      <c r="O169" s="39">
        <f t="shared" si="5"/>
        <v>0</v>
      </c>
    </row>
    <row r="170" spans="1:15" ht="15.75" customHeight="1" x14ac:dyDescent="0.3">
      <c r="A170" s="50"/>
      <c r="B170" s="50"/>
      <c r="C170" s="50"/>
      <c r="D170" s="50"/>
      <c r="E170" s="56"/>
      <c r="F170" s="71"/>
      <c r="G170" s="71"/>
      <c r="H170" s="59"/>
      <c r="I170" s="31">
        <f t="shared" si="1"/>
        <v>0</v>
      </c>
      <c r="J170" s="68"/>
      <c r="K170" s="40"/>
      <c r="L170" s="69">
        <f t="shared" si="9"/>
        <v>0</v>
      </c>
      <c r="M170" s="69">
        <f t="shared" si="10"/>
        <v>0</v>
      </c>
      <c r="N170" s="70">
        <f t="shared" si="11"/>
        <v>0</v>
      </c>
      <c r="O170" s="39">
        <f t="shared" si="5"/>
        <v>0</v>
      </c>
    </row>
    <row r="171" spans="1:15" ht="15.75" customHeight="1" x14ac:dyDescent="0.3">
      <c r="A171" s="50"/>
      <c r="B171" s="50"/>
      <c r="C171" s="50"/>
      <c r="D171" s="50"/>
      <c r="E171" s="46"/>
      <c r="F171" s="71"/>
      <c r="G171" s="71"/>
      <c r="H171" s="59"/>
      <c r="I171" s="31">
        <f t="shared" si="1"/>
        <v>0</v>
      </c>
      <c r="J171" s="68"/>
      <c r="K171" s="40"/>
      <c r="L171" s="69">
        <f t="shared" si="9"/>
        <v>0</v>
      </c>
      <c r="M171" s="69">
        <f t="shared" si="10"/>
        <v>0</v>
      </c>
      <c r="N171" s="70">
        <f t="shared" si="11"/>
        <v>0</v>
      </c>
      <c r="O171" s="39">
        <f t="shared" si="5"/>
        <v>0</v>
      </c>
    </row>
    <row r="172" spans="1:15" ht="15.75" customHeight="1" x14ac:dyDescent="0.3">
      <c r="A172" s="50"/>
      <c r="B172" s="50"/>
      <c r="C172" s="50"/>
      <c r="D172" s="50"/>
      <c r="E172" s="46"/>
      <c r="F172" s="71"/>
      <c r="G172" s="71"/>
      <c r="H172" s="59"/>
      <c r="I172" s="31">
        <f t="shared" si="1"/>
        <v>0</v>
      </c>
      <c r="J172" s="68"/>
      <c r="K172" s="40"/>
      <c r="L172" s="69">
        <f t="shared" si="9"/>
        <v>0</v>
      </c>
      <c r="M172" s="69">
        <f t="shared" si="10"/>
        <v>0</v>
      </c>
      <c r="N172" s="70">
        <f t="shared" si="11"/>
        <v>0</v>
      </c>
      <c r="O172" s="39">
        <f t="shared" si="5"/>
        <v>0</v>
      </c>
    </row>
    <row r="173" spans="1:15" ht="15.75" customHeight="1" x14ac:dyDescent="0.3">
      <c r="A173" s="50"/>
      <c r="B173" s="50"/>
      <c r="C173" s="50"/>
      <c r="D173" s="50"/>
      <c r="E173" s="46"/>
      <c r="F173" s="68"/>
      <c r="G173" s="68"/>
      <c r="H173" s="72"/>
      <c r="I173" s="31">
        <f t="shared" si="1"/>
        <v>0</v>
      </c>
      <c r="J173" s="68"/>
      <c r="K173" s="40"/>
      <c r="L173" s="69">
        <f t="shared" si="9"/>
        <v>0</v>
      </c>
      <c r="M173" s="69">
        <f t="shared" si="10"/>
        <v>0</v>
      </c>
      <c r="N173" s="70">
        <f t="shared" si="11"/>
        <v>0</v>
      </c>
      <c r="O173" s="39">
        <f t="shared" si="5"/>
        <v>0</v>
      </c>
    </row>
    <row r="174" spans="1:15" ht="15.75" customHeight="1" x14ac:dyDescent="0.3">
      <c r="A174" s="50"/>
      <c r="B174" s="50"/>
      <c r="C174" s="50"/>
      <c r="D174" s="50"/>
      <c r="E174" s="46"/>
      <c r="F174" s="68"/>
      <c r="G174" s="68"/>
      <c r="H174" s="72"/>
      <c r="I174" s="31">
        <f t="shared" si="1"/>
        <v>0</v>
      </c>
      <c r="J174" s="68"/>
      <c r="K174" s="40"/>
      <c r="L174" s="69">
        <f t="shared" si="9"/>
        <v>0</v>
      </c>
      <c r="M174" s="69">
        <f t="shared" si="10"/>
        <v>0</v>
      </c>
      <c r="N174" s="70">
        <f t="shared" si="11"/>
        <v>0</v>
      </c>
      <c r="O174" s="39">
        <f t="shared" si="5"/>
        <v>0</v>
      </c>
    </row>
    <row r="175" spans="1:15" ht="15.75" customHeight="1" x14ac:dyDescent="0.3">
      <c r="A175" s="50"/>
      <c r="B175" s="50"/>
      <c r="C175" s="50"/>
      <c r="D175" s="50"/>
      <c r="E175" s="56"/>
      <c r="F175" s="68"/>
      <c r="G175" s="68"/>
      <c r="H175" s="72"/>
      <c r="I175" s="31">
        <f t="shared" si="1"/>
        <v>0</v>
      </c>
      <c r="J175" s="68"/>
      <c r="K175" s="40"/>
      <c r="L175" s="69">
        <f t="shared" si="9"/>
        <v>0</v>
      </c>
      <c r="M175" s="69">
        <f t="shared" si="10"/>
        <v>0</v>
      </c>
      <c r="N175" s="70">
        <f t="shared" si="11"/>
        <v>0</v>
      </c>
      <c r="O175" s="39">
        <f t="shared" si="5"/>
        <v>0</v>
      </c>
    </row>
    <row r="176" spans="1:15" ht="15.75" customHeight="1" x14ac:dyDescent="0.3">
      <c r="A176" s="50"/>
      <c r="B176" s="50"/>
      <c r="C176" s="50"/>
      <c r="D176" s="50"/>
      <c r="E176" s="46"/>
      <c r="F176" s="68"/>
      <c r="G176" s="68"/>
      <c r="H176" s="72"/>
      <c r="I176" s="31">
        <f t="shared" si="1"/>
        <v>0</v>
      </c>
      <c r="J176" s="68"/>
      <c r="K176" s="40"/>
      <c r="L176" s="69">
        <f t="shared" si="9"/>
        <v>0</v>
      </c>
      <c r="M176" s="69">
        <f t="shared" si="10"/>
        <v>0</v>
      </c>
      <c r="N176" s="70">
        <f t="shared" si="11"/>
        <v>0</v>
      </c>
      <c r="O176" s="39">
        <f t="shared" si="5"/>
        <v>0</v>
      </c>
    </row>
    <row r="177" spans="1:15" ht="15.75" customHeight="1" x14ac:dyDescent="0.3">
      <c r="A177" s="50"/>
      <c r="B177" s="50"/>
      <c r="C177" s="50"/>
      <c r="D177" s="50"/>
      <c r="E177" s="46"/>
      <c r="F177" s="68"/>
      <c r="G177" s="68"/>
      <c r="H177" s="72"/>
      <c r="I177" s="31">
        <f t="shared" si="1"/>
        <v>0</v>
      </c>
      <c r="J177" s="68"/>
      <c r="K177" s="40"/>
      <c r="L177" s="69">
        <f t="shared" si="9"/>
        <v>0</v>
      </c>
      <c r="M177" s="69">
        <f t="shared" si="10"/>
        <v>0</v>
      </c>
      <c r="N177" s="70">
        <f t="shared" si="11"/>
        <v>0</v>
      </c>
      <c r="O177" s="39">
        <f t="shared" si="5"/>
        <v>0</v>
      </c>
    </row>
    <row r="178" spans="1:15" ht="15.75" customHeight="1" x14ac:dyDescent="0.3">
      <c r="A178" s="50"/>
      <c r="B178" s="50"/>
      <c r="C178" s="50"/>
      <c r="D178" s="50"/>
      <c r="E178" s="46"/>
      <c r="F178" s="68"/>
      <c r="G178" s="68"/>
      <c r="H178" s="72"/>
      <c r="I178" s="31">
        <f t="shared" si="1"/>
        <v>0</v>
      </c>
      <c r="J178" s="68"/>
      <c r="K178" s="40"/>
      <c r="L178" s="69">
        <f t="shared" si="9"/>
        <v>0</v>
      </c>
      <c r="M178" s="69">
        <f t="shared" si="10"/>
        <v>0</v>
      </c>
      <c r="N178" s="70">
        <f t="shared" si="11"/>
        <v>0</v>
      </c>
      <c r="O178" s="39">
        <f t="shared" si="5"/>
        <v>0</v>
      </c>
    </row>
    <row r="179" spans="1:15" ht="15.75" customHeight="1" x14ac:dyDescent="0.3">
      <c r="A179" s="50"/>
      <c r="B179" s="50"/>
      <c r="C179" s="50"/>
      <c r="D179" s="50"/>
      <c r="E179" s="46"/>
      <c r="F179" s="68"/>
      <c r="G179" s="68"/>
      <c r="H179" s="72"/>
      <c r="I179" s="31">
        <f t="shared" si="1"/>
        <v>0</v>
      </c>
      <c r="J179" s="68"/>
      <c r="K179" s="40"/>
      <c r="L179" s="69">
        <f t="shared" si="9"/>
        <v>0</v>
      </c>
      <c r="M179" s="69">
        <f t="shared" si="10"/>
        <v>0</v>
      </c>
      <c r="N179" s="70">
        <f t="shared" si="11"/>
        <v>0</v>
      </c>
      <c r="O179" s="39">
        <f t="shared" si="5"/>
        <v>0</v>
      </c>
    </row>
    <row r="180" spans="1:15" ht="15.75" customHeight="1" x14ac:dyDescent="0.3">
      <c r="A180" s="50"/>
      <c r="B180" s="50"/>
      <c r="C180" s="50"/>
      <c r="D180" s="50"/>
      <c r="E180" s="56"/>
      <c r="F180" s="68"/>
      <c r="G180" s="68"/>
      <c r="H180" s="72"/>
      <c r="I180" s="31">
        <f t="shared" si="1"/>
        <v>0</v>
      </c>
      <c r="J180" s="68"/>
      <c r="K180" s="40"/>
      <c r="L180" s="69">
        <f t="shared" si="9"/>
        <v>0</v>
      </c>
      <c r="M180" s="69">
        <f t="shared" si="10"/>
        <v>0</v>
      </c>
      <c r="N180" s="70">
        <f t="shared" si="11"/>
        <v>0</v>
      </c>
      <c r="O180" s="39">
        <f t="shared" si="5"/>
        <v>0</v>
      </c>
    </row>
    <row r="181" spans="1:15" ht="15.75" customHeight="1" x14ac:dyDescent="0.3">
      <c r="A181" s="50"/>
      <c r="B181" s="50"/>
      <c r="C181" s="50"/>
      <c r="D181" s="50"/>
      <c r="E181" s="46"/>
      <c r="F181" s="68"/>
      <c r="G181" s="68"/>
      <c r="H181" s="72"/>
      <c r="I181" s="31">
        <f t="shared" si="1"/>
        <v>0</v>
      </c>
      <c r="J181" s="68"/>
      <c r="K181" s="40"/>
      <c r="L181" s="69">
        <f t="shared" si="9"/>
        <v>0</v>
      </c>
      <c r="M181" s="69">
        <f t="shared" si="10"/>
        <v>0</v>
      </c>
      <c r="N181" s="70">
        <f t="shared" si="11"/>
        <v>0</v>
      </c>
      <c r="O181" s="39">
        <f t="shared" si="5"/>
        <v>0</v>
      </c>
    </row>
    <row r="182" spans="1:15" ht="15.75" customHeight="1" x14ac:dyDescent="0.3">
      <c r="A182" s="50"/>
      <c r="B182" s="50"/>
      <c r="C182" s="50"/>
      <c r="D182" s="50"/>
      <c r="E182" s="46"/>
      <c r="F182" s="68"/>
      <c r="G182" s="68"/>
      <c r="H182" s="72"/>
      <c r="I182" s="31">
        <f t="shared" si="1"/>
        <v>0</v>
      </c>
      <c r="J182" s="68"/>
      <c r="K182" s="40"/>
      <c r="L182" s="69">
        <f t="shared" si="9"/>
        <v>0</v>
      </c>
      <c r="M182" s="69">
        <f t="shared" si="10"/>
        <v>0</v>
      </c>
      <c r="N182" s="70">
        <f t="shared" si="11"/>
        <v>0</v>
      </c>
      <c r="O182" s="39">
        <f t="shared" si="5"/>
        <v>0</v>
      </c>
    </row>
    <row r="183" spans="1:15" ht="15.75" customHeight="1" x14ac:dyDescent="0.3">
      <c r="A183" s="50"/>
      <c r="B183" s="50"/>
      <c r="C183" s="50"/>
      <c r="D183" s="50"/>
      <c r="E183" s="46"/>
      <c r="F183" s="68"/>
      <c r="G183" s="68"/>
      <c r="H183" s="72"/>
      <c r="I183" s="31">
        <f t="shared" si="1"/>
        <v>0</v>
      </c>
      <c r="J183" s="68"/>
      <c r="K183" s="40"/>
      <c r="L183" s="69">
        <f t="shared" si="9"/>
        <v>0</v>
      </c>
      <c r="M183" s="69">
        <f t="shared" si="10"/>
        <v>0</v>
      </c>
      <c r="N183" s="70">
        <f t="shared" si="11"/>
        <v>0</v>
      </c>
      <c r="O183" s="39">
        <f t="shared" si="5"/>
        <v>0</v>
      </c>
    </row>
    <row r="184" spans="1:15" ht="15.75" customHeight="1" x14ac:dyDescent="0.3">
      <c r="A184" s="50"/>
      <c r="B184" s="50"/>
      <c r="C184" s="50"/>
      <c r="D184" s="50"/>
      <c r="E184" s="46"/>
      <c r="F184" s="68"/>
      <c r="G184" s="68"/>
      <c r="H184" s="72"/>
      <c r="I184" s="31">
        <f t="shared" si="1"/>
        <v>0</v>
      </c>
      <c r="J184" s="68"/>
      <c r="K184" s="40"/>
      <c r="L184" s="69">
        <f t="shared" si="9"/>
        <v>0</v>
      </c>
      <c r="M184" s="69">
        <f t="shared" si="10"/>
        <v>0</v>
      </c>
      <c r="N184" s="70">
        <f t="shared" si="11"/>
        <v>0</v>
      </c>
      <c r="O184" s="39">
        <f t="shared" si="5"/>
        <v>0</v>
      </c>
    </row>
    <row r="185" spans="1:15" ht="15.75" customHeight="1" x14ac:dyDescent="0.3">
      <c r="A185" s="50"/>
      <c r="B185" s="50"/>
      <c r="C185" s="50"/>
      <c r="D185" s="50"/>
      <c r="E185" s="56"/>
      <c r="F185" s="68"/>
      <c r="G185" s="68"/>
      <c r="H185" s="72"/>
      <c r="I185" s="31">
        <f t="shared" si="1"/>
        <v>0</v>
      </c>
      <c r="J185" s="68"/>
      <c r="K185" s="40"/>
      <c r="L185" s="69">
        <f t="shared" si="9"/>
        <v>0</v>
      </c>
      <c r="M185" s="69">
        <f t="shared" si="10"/>
        <v>0</v>
      </c>
      <c r="N185" s="70">
        <f t="shared" si="11"/>
        <v>0</v>
      </c>
      <c r="O185" s="39">
        <f t="shared" si="5"/>
        <v>0</v>
      </c>
    </row>
    <row r="186" spans="1:15" ht="15.75" customHeight="1" x14ac:dyDescent="0.3">
      <c r="A186" s="50"/>
      <c r="B186" s="50"/>
      <c r="C186" s="50"/>
      <c r="D186" s="50"/>
      <c r="E186" s="46"/>
      <c r="F186" s="68"/>
      <c r="G186" s="68"/>
      <c r="H186" s="72"/>
      <c r="I186" s="31">
        <f t="shared" si="1"/>
        <v>0</v>
      </c>
      <c r="J186" s="68"/>
      <c r="K186" s="40"/>
      <c r="L186" s="69">
        <f t="shared" si="9"/>
        <v>0</v>
      </c>
      <c r="M186" s="69">
        <f t="shared" si="10"/>
        <v>0</v>
      </c>
      <c r="N186" s="70">
        <f t="shared" si="11"/>
        <v>0</v>
      </c>
      <c r="O186" s="39">
        <f t="shared" si="5"/>
        <v>0</v>
      </c>
    </row>
    <row r="187" spans="1:15" ht="15.75" customHeight="1" x14ac:dyDescent="0.3">
      <c r="A187" s="50"/>
      <c r="B187" s="50"/>
      <c r="C187" s="50"/>
      <c r="D187" s="50"/>
      <c r="E187" s="46"/>
      <c r="F187" s="68"/>
      <c r="G187" s="68"/>
      <c r="H187" s="72"/>
      <c r="I187" s="31">
        <f t="shared" si="1"/>
        <v>0</v>
      </c>
      <c r="J187" s="68"/>
      <c r="K187" s="40"/>
      <c r="L187" s="69">
        <f t="shared" si="9"/>
        <v>0</v>
      </c>
      <c r="M187" s="69">
        <f t="shared" si="10"/>
        <v>0</v>
      </c>
      <c r="N187" s="70">
        <f t="shared" si="11"/>
        <v>0</v>
      </c>
      <c r="O187" s="39">
        <f t="shared" si="5"/>
        <v>0</v>
      </c>
    </row>
    <row r="188" spans="1:15" ht="15.75" customHeight="1" x14ac:dyDescent="0.3">
      <c r="A188" s="50"/>
      <c r="B188" s="50"/>
      <c r="C188" s="50"/>
      <c r="D188" s="50"/>
      <c r="E188" s="46"/>
      <c r="F188" s="47"/>
      <c r="G188" s="48"/>
      <c r="H188" s="45"/>
      <c r="I188" s="31">
        <f t="shared" si="1"/>
        <v>0</v>
      </c>
      <c r="J188" s="68"/>
      <c r="K188" s="40"/>
      <c r="L188" s="69">
        <f t="shared" si="9"/>
        <v>0</v>
      </c>
      <c r="M188" s="69">
        <f t="shared" si="10"/>
        <v>0</v>
      </c>
      <c r="N188" s="70">
        <f t="shared" si="11"/>
        <v>0</v>
      </c>
      <c r="O188" s="39">
        <f t="shared" si="5"/>
        <v>0</v>
      </c>
    </row>
    <row r="189" spans="1:15" ht="15.75" customHeight="1" x14ac:dyDescent="0.3">
      <c r="A189" s="50"/>
      <c r="B189" s="50"/>
      <c r="C189" s="50"/>
      <c r="D189" s="50"/>
      <c r="E189" s="46"/>
      <c r="F189" s="47"/>
      <c r="G189" s="48"/>
      <c r="H189" s="45"/>
      <c r="I189" s="31">
        <f t="shared" si="1"/>
        <v>0</v>
      </c>
      <c r="J189" s="68"/>
      <c r="K189" s="40"/>
      <c r="L189" s="69">
        <f t="shared" si="9"/>
        <v>0</v>
      </c>
      <c r="M189" s="69">
        <f t="shared" si="10"/>
        <v>0</v>
      </c>
      <c r="N189" s="70">
        <f t="shared" si="11"/>
        <v>0</v>
      </c>
      <c r="O189" s="39">
        <f t="shared" si="5"/>
        <v>0</v>
      </c>
    </row>
    <row r="190" spans="1:15" ht="15.75" customHeight="1" x14ac:dyDescent="0.3">
      <c r="A190" s="50"/>
      <c r="B190" s="50"/>
      <c r="C190" s="50"/>
      <c r="D190" s="50"/>
      <c r="E190" s="56"/>
      <c r="F190" s="47"/>
      <c r="G190" s="48"/>
      <c r="H190" s="45"/>
      <c r="I190" s="31">
        <f t="shared" si="1"/>
        <v>0</v>
      </c>
      <c r="J190" s="68"/>
      <c r="K190" s="40"/>
      <c r="L190" s="69">
        <f t="shared" si="9"/>
        <v>0</v>
      </c>
      <c r="M190" s="69">
        <f t="shared" si="10"/>
        <v>0</v>
      </c>
      <c r="N190" s="70">
        <f t="shared" si="11"/>
        <v>0</v>
      </c>
      <c r="O190" s="39">
        <f t="shared" si="5"/>
        <v>0</v>
      </c>
    </row>
    <row r="191" spans="1:15" ht="15.75" customHeight="1" x14ac:dyDescent="0.3">
      <c r="A191" s="50"/>
      <c r="B191" s="50"/>
      <c r="C191" s="50"/>
      <c r="D191" s="50"/>
      <c r="E191" s="46"/>
      <c r="F191" s="47"/>
      <c r="G191" s="48"/>
      <c r="H191" s="45"/>
      <c r="I191" s="31">
        <f t="shared" si="1"/>
        <v>0</v>
      </c>
      <c r="J191" s="68"/>
      <c r="K191" s="40"/>
      <c r="L191" s="69">
        <f t="shared" si="9"/>
        <v>0</v>
      </c>
      <c r="M191" s="69">
        <f t="shared" si="10"/>
        <v>0</v>
      </c>
      <c r="N191" s="70">
        <f t="shared" si="11"/>
        <v>0</v>
      </c>
      <c r="O191" s="39">
        <f t="shared" si="5"/>
        <v>0</v>
      </c>
    </row>
    <row r="192" spans="1:15" ht="15.75" customHeight="1" x14ac:dyDescent="0.3">
      <c r="A192" s="50"/>
      <c r="B192" s="50"/>
      <c r="C192" s="50"/>
      <c r="D192" s="50"/>
      <c r="E192" s="46"/>
      <c r="F192" s="47"/>
      <c r="G192" s="48"/>
      <c r="H192" s="45"/>
      <c r="I192" s="31">
        <f t="shared" si="1"/>
        <v>0</v>
      </c>
      <c r="J192" s="68"/>
      <c r="K192" s="40"/>
      <c r="L192" s="69">
        <f t="shared" si="9"/>
        <v>0</v>
      </c>
      <c r="M192" s="69">
        <f t="shared" si="10"/>
        <v>0</v>
      </c>
      <c r="N192" s="70">
        <f t="shared" si="11"/>
        <v>0</v>
      </c>
      <c r="O192" s="39">
        <f t="shared" si="5"/>
        <v>0</v>
      </c>
    </row>
    <row r="193" spans="1:15" ht="15.75" customHeight="1" x14ac:dyDescent="0.3">
      <c r="A193" s="50"/>
      <c r="B193" s="50"/>
      <c r="C193" s="50"/>
      <c r="D193" s="50"/>
      <c r="E193" s="46"/>
      <c r="F193" s="47"/>
      <c r="G193" s="48"/>
      <c r="H193" s="45"/>
      <c r="I193" s="31">
        <f t="shared" si="1"/>
        <v>0</v>
      </c>
      <c r="J193" s="68"/>
      <c r="K193" s="40"/>
      <c r="L193" s="69">
        <f t="shared" si="9"/>
        <v>0</v>
      </c>
      <c r="M193" s="69">
        <f t="shared" si="10"/>
        <v>0</v>
      </c>
      <c r="N193" s="70">
        <f t="shared" si="11"/>
        <v>0</v>
      </c>
      <c r="O193" s="39">
        <f t="shared" si="5"/>
        <v>0</v>
      </c>
    </row>
    <row r="194" spans="1:15" ht="15.75" customHeight="1" x14ac:dyDescent="0.3">
      <c r="A194" s="50"/>
      <c r="B194" s="50"/>
      <c r="C194" s="50"/>
      <c r="D194" s="50"/>
      <c r="E194" s="46"/>
      <c r="F194" s="47"/>
      <c r="G194" s="48"/>
      <c r="H194" s="45"/>
      <c r="I194" s="31">
        <f t="shared" si="1"/>
        <v>0</v>
      </c>
      <c r="J194" s="68"/>
      <c r="K194" s="40"/>
      <c r="L194" s="69">
        <f t="shared" si="9"/>
        <v>0</v>
      </c>
      <c r="M194" s="69">
        <f t="shared" si="10"/>
        <v>0</v>
      </c>
      <c r="N194" s="70">
        <f t="shared" si="11"/>
        <v>0</v>
      </c>
      <c r="O194" s="39">
        <f t="shared" si="5"/>
        <v>0</v>
      </c>
    </row>
    <row r="195" spans="1:15" ht="15.75" customHeight="1" x14ac:dyDescent="0.3">
      <c r="A195" s="50"/>
      <c r="B195" s="50"/>
      <c r="C195" s="50"/>
      <c r="D195" s="50"/>
      <c r="E195" s="56"/>
      <c r="F195" s="47"/>
      <c r="G195" s="48"/>
      <c r="H195" s="45"/>
      <c r="I195" s="31">
        <f t="shared" si="1"/>
        <v>0</v>
      </c>
      <c r="J195" s="68"/>
      <c r="K195" s="40"/>
      <c r="L195" s="69">
        <f t="shared" si="9"/>
        <v>0</v>
      </c>
      <c r="M195" s="69">
        <f t="shared" si="10"/>
        <v>0</v>
      </c>
      <c r="N195" s="70">
        <f t="shared" si="11"/>
        <v>0</v>
      </c>
      <c r="O195" s="39">
        <f t="shared" si="5"/>
        <v>0</v>
      </c>
    </row>
    <row r="196" spans="1:15" ht="15.75" customHeight="1" x14ac:dyDescent="0.3">
      <c r="A196" s="50"/>
      <c r="B196" s="50"/>
      <c r="C196" s="50"/>
      <c r="D196" s="50"/>
      <c r="E196" s="46"/>
      <c r="F196" s="47"/>
      <c r="G196" s="48"/>
      <c r="H196" s="45"/>
      <c r="I196" s="31">
        <f t="shared" si="1"/>
        <v>0</v>
      </c>
      <c r="J196" s="68"/>
      <c r="K196" s="40"/>
      <c r="L196" s="69">
        <f t="shared" si="9"/>
        <v>0</v>
      </c>
      <c r="M196" s="69">
        <f t="shared" si="10"/>
        <v>0</v>
      </c>
      <c r="N196" s="70">
        <f t="shared" si="11"/>
        <v>0</v>
      </c>
      <c r="O196" s="39">
        <f t="shared" si="5"/>
        <v>0</v>
      </c>
    </row>
    <row r="197" spans="1:15" ht="15.75" customHeight="1" x14ac:dyDescent="0.3">
      <c r="A197" s="50"/>
      <c r="B197" s="50"/>
      <c r="C197" s="50"/>
      <c r="D197" s="50"/>
      <c r="E197" s="46"/>
      <c r="F197" s="47"/>
      <c r="G197" s="48"/>
      <c r="H197" s="45"/>
      <c r="I197" s="31">
        <f t="shared" si="1"/>
        <v>0</v>
      </c>
      <c r="J197" s="68"/>
      <c r="K197" s="40"/>
      <c r="L197" s="69">
        <f t="shared" si="9"/>
        <v>0</v>
      </c>
      <c r="M197" s="69">
        <f t="shared" si="10"/>
        <v>0</v>
      </c>
      <c r="N197" s="70">
        <f t="shared" si="11"/>
        <v>0</v>
      </c>
      <c r="O197" s="39">
        <f t="shared" si="5"/>
        <v>0</v>
      </c>
    </row>
    <row r="198" spans="1:15" ht="15.75" customHeight="1" x14ac:dyDescent="0.3">
      <c r="A198" s="50"/>
      <c r="B198" s="50"/>
      <c r="C198" s="50"/>
      <c r="D198" s="50"/>
      <c r="E198" s="46"/>
      <c r="F198" s="68"/>
      <c r="G198" s="68"/>
      <c r="H198" s="72"/>
      <c r="I198" s="31">
        <f t="shared" si="1"/>
        <v>0</v>
      </c>
      <c r="J198" s="68"/>
      <c r="K198" s="40"/>
      <c r="L198" s="69">
        <f t="shared" si="9"/>
        <v>0</v>
      </c>
      <c r="M198" s="69">
        <f t="shared" si="10"/>
        <v>0</v>
      </c>
      <c r="N198" s="70">
        <f t="shared" si="11"/>
        <v>0</v>
      </c>
      <c r="O198" s="39">
        <f t="shared" si="5"/>
        <v>0</v>
      </c>
    </row>
    <row r="199" spans="1:15" ht="15.75" customHeight="1" x14ac:dyDescent="0.3">
      <c r="A199" s="50"/>
      <c r="B199" s="50"/>
      <c r="C199" s="50"/>
      <c r="D199" s="50"/>
      <c r="E199" s="46"/>
      <c r="F199" s="68"/>
      <c r="G199" s="68"/>
      <c r="H199" s="72"/>
      <c r="I199" s="31">
        <f t="shared" si="1"/>
        <v>0</v>
      </c>
      <c r="J199" s="68"/>
      <c r="K199" s="40"/>
      <c r="L199" s="69">
        <f t="shared" si="9"/>
        <v>0</v>
      </c>
      <c r="M199" s="69">
        <f t="shared" si="10"/>
        <v>0</v>
      </c>
      <c r="N199" s="70">
        <f t="shared" si="11"/>
        <v>0</v>
      </c>
      <c r="O199" s="39">
        <f t="shared" si="5"/>
        <v>0</v>
      </c>
    </row>
    <row r="200" spans="1:15" ht="15.75" customHeight="1" x14ac:dyDescent="0.3">
      <c r="A200" s="50"/>
      <c r="B200" s="50"/>
      <c r="C200" s="50"/>
      <c r="D200" s="50"/>
      <c r="E200" s="56"/>
      <c r="F200" s="68"/>
      <c r="G200" s="68"/>
      <c r="H200" s="72"/>
      <c r="I200" s="31">
        <f t="shared" si="1"/>
        <v>0</v>
      </c>
      <c r="J200" s="68"/>
      <c r="K200" s="40"/>
      <c r="L200" s="69">
        <f t="shared" si="9"/>
        <v>0</v>
      </c>
      <c r="M200" s="69">
        <f t="shared" si="10"/>
        <v>0</v>
      </c>
      <c r="N200" s="70">
        <f t="shared" si="11"/>
        <v>0</v>
      </c>
      <c r="O200" s="39">
        <f t="shared" si="5"/>
        <v>0</v>
      </c>
    </row>
    <row r="201" spans="1:15" ht="15.75" customHeight="1" x14ac:dyDescent="0.3"/>
    <row r="202" spans="1:15" ht="15.75" customHeight="1" x14ac:dyDescent="0.3"/>
    <row r="203" spans="1:15" ht="15.75" customHeight="1" x14ac:dyDescent="0.3"/>
    <row r="204" spans="1:15" ht="15.75" customHeight="1" x14ac:dyDescent="0.3"/>
    <row r="205" spans="1:15" ht="15.75" customHeight="1" x14ac:dyDescent="0.3"/>
    <row r="206" spans="1:15" ht="15.75" customHeight="1" x14ac:dyDescent="0.3"/>
    <row r="207" spans="1:15" ht="15.75" customHeight="1" x14ac:dyDescent="0.3"/>
    <row r="208" spans="1:15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mergeCells count="13">
    <mergeCell ref="J6:N6"/>
    <mergeCell ref="B1:K1"/>
    <mergeCell ref="L1:O1"/>
    <mergeCell ref="B2:C2"/>
    <mergeCell ref="D2:K2"/>
    <mergeCell ref="L2:M2"/>
    <mergeCell ref="N2:O2"/>
    <mergeCell ref="C3:D3"/>
    <mergeCell ref="E3:G3"/>
    <mergeCell ref="I3:J3"/>
    <mergeCell ref="A4:C4"/>
    <mergeCell ref="E4:H4"/>
    <mergeCell ref="J4:N4"/>
  </mergeCells>
  <conditionalFormatting sqref="A6:A200 C6:C200 D19:D200 B24:B200">
    <cfRule type="containsBlanks" dxfId="74" priority="1">
      <formula>LEN(TRIM(A6))=0</formula>
    </cfRule>
  </conditionalFormatting>
  <conditionalFormatting sqref="D6:D23">
    <cfRule type="cellIs" dxfId="73" priority="5" operator="equal">
      <formula>0</formula>
    </cfRule>
  </conditionalFormatting>
  <conditionalFormatting sqref="I6:I200">
    <cfRule type="cellIs" dxfId="72" priority="4" operator="equal">
      <formula>0</formula>
    </cfRule>
  </conditionalFormatting>
  <conditionalFormatting sqref="L8:N200">
    <cfRule type="cellIs" dxfId="71" priority="3" operator="equal">
      <formula>0</formula>
    </cfRule>
  </conditionalFormatting>
  <conditionalFormatting sqref="O7:O200">
    <cfRule type="cellIs" dxfId="70" priority="2" operator="equal">
      <formula>0</formula>
    </cfRule>
  </conditionalFormatting>
  <dataValidations count="4">
    <dataValidation type="list" allowBlank="1" showInputMessage="1" prompt="คลิกและป้อนค่าจาก รายการจากรายการข้อความ" sqref="A3" xr:uid="{00000000-0002-0000-1B00-000000000000}">
      <formula1>"ประเภทผ่าตัด,Minor,Major,Complex,Advance Surgery"</formula1>
    </dataValidation>
    <dataValidation type="decimal" operator="greaterThanOrEqual" allowBlank="1" showDropDown="1" showInputMessage="1" showErrorMessage="1" prompt="ป้อนตัวเลข มากกว่าหรือเท่ากับ 0" sqref="F6:F200 H6:H200 K7:K200" xr:uid="{00000000-0002-0000-1B00-000001000000}">
      <formula1>0</formula1>
    </dataValidation>
    <dataValidation type="decimal" allowBlank="1" showDropDown="1" showInputMessage="1" showErrorMessage="1" prompt="ป้อนตัวเลข ระหว่าง 0 และ 5" sqref="B6:B23" xr:uid="{00000000-0002-0000-1B00-000003000000}">
      <formula1>0</formula1>
      <formula2>5</formula2>
    </dataValidation>
    <dataValidation type="list" allowBlank="1" showInputMessage="1" showErrorMessage="1" prompt="เลือก ICD-9-CM" sqref="A1" xr:uid="{00000000-0002-0000-1B00-000002000000}">
      <formula1>#REF!</formula1>
    </dataValidation>
  </dataValidations>
  <hyperlinks>
    <hyperlink ref="A30" r:id="rId1" xr:uid="{00000000-0004-0000-1B00-000000000000}"/>
    <hyperlink ref="A33" r:id="rId2" xr:uid="{00000000-0004-0000-1B00-000001000000}"/>
    <hyperlink ref="A36" r:id="rId3" xr:uid="{00000000-0004-0000-1B00-000002000000}"/>
  </hyperlinks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O1000"/>
  <sheetViews>
    <sheetView workbookViewId="0">
      <pane ySplit="5" topLeftCell="A6" activePane="bottomLeft" state="frozen"/>
      <selection pane="bottomLeft" activeCell="B7" sqref="B7"/>
    </sheetView>
  </sheetViews>
  <sheetFormatPr defaultColWidth="10.09765625" defaultRowHeight="15" customHeight="1" x14ac:dyDescent="0.3"/>
  <cols>
    <col min="1" max="1" width="23.8984375" customWidth="1"/>
    <col min="2" max="2" width="10.8984375" customWidth="1"/>
    <col min="3" max="3" width="8.5" customWidth="1"/>
    <col min="4" max="4" width="11.69921875" customWidth="1"/>
    <col min="5" max="5" width="49.69921875" customWidth="1"/>
    <col min="6" max="6" width="8.296875" customWidth="1"/>
    <col min="7" max="7" width="4.8984375" customWidth="1"/>
    <col min="8" max="8" width="8.09765625" customWidth="1"/>
    <col min="9" max="9" width="9.69921875" customWidth="1"/>
    <col min="10" max="10" width="31" customWidth="1"/>
    <col min="11" max="11" width="14.59765625" customWidth="1"/>
    <col min="12" max="12" width="14.8984375" customWidth="1"/>
    <col min="13" max="13" width="17.8984375" customWidth="1"/>
    <col min="14" max="14" width="20.296875" customWidth="1"/>
    <col min="15" max="15" width="16.5" customWidth="1"/>
  </cols>
  <sheetData>
    <row r="1" spans="1:15" ht="30" x14ac:dyDescent="0.3">
      <c r="A1" s="76" t="s">
        <v>2</v>
      </c>
      <c r="B1" s="181" t="e">
        <f>VLOOKUP($A$1,#REF!,3,0)</f>
        <v>#REF!</v>
      </c>
      <c r="C1" s="180"/>
      <c r="D1" s="180"/>
      <c r="E1" s="180"/>
      <c r="F1" s="180"/>
      <c r="G1" s="180"/>
      <c r="H1" s="180"/>
      <c r="I1" s="180"/>
      <c r="J1" s="180"/>
      <c r="K1" s="180"/>
      <c r="L1" s="182" t="s">
        <v>11</v>
      </c>
      <c r="M1" s="180"/>
      <c r="N1" s="180"/>
      <c r="O1" s="180"/>
    </row>
    <row r="2" spans="1:15" ht="18.75" x14ac:dyDescent="0.3">
      <c r="A2" s="2"/>
      <c r="B2" s="183" t="s">
        <v>12</v>
      </c>
      <c r="C2" s="180"/>
      <c r="D2" s="184"/>
      <c r="E2" s="180"/>
      <c r="F2" s="180"/>
      <c r="G2" s="180"/>
      <c r="H2" s="180"/>
      <c r="I2" s="180"/>
      <c r="J2" s="180"/>
      <c r="K2" s="180"/>
      <c r="L2" s="185" t="s">
        <v>13</v>
      </c>
      <c r="M2" s="180"/>
      <c r="N2" s="186" t="s">
        <v>14</v>
      </c>
      <c r="O2" s="180"/>
    </row>
    <row r="3" spans="1:15" ht="18.75" x14ac:dyDescent="0.3">
      <c r="A3" s="4" t="s">
        <v>82</v>
      </c>
      <c r="B3" s="5">
        <f>IF(A$3="ประเภทผ่าตัด",0,IF(A$3="Minor",30,IF(A$3="Major",60,IF(A$3="Complex",120,360))))</f>
        <v>0</v>
      </c>
      <c r="C3" s="183" t="s">
        <v>15</v>
      </c>
      <c r="D3" s="180"/>
      <c r="E3" s="187" t="s">
        <v>16</v>
      </c>
      <c r="F3" s="180"/>
      <c r="G3" s="180"/>
      <c r="H3" s="6">
        <f>SUM($D$4,$I$4,$O$4)</f>
        <v>1188.82</v>
      </c>
      <c r="I3" s="188" t="s">
        <v>17</v>
      </c>
      <c r="J3" s="180"/>
      <c r="K3" s="7">
        <f>$H$3*20%</f>
        <v>237.76400000000001</v>
      </c>
      <c r="L3" s="3" t="s">
        <v>18</v>
      </c>
      <c r="M3" s="7">
        <f>SUM($H$3,$K$3)</f>
        <v>1426.5839999999998</v>
      </c>
      <c r="N3" s="8" t="s">
        <v>19</v>
      </c>
      <c r="O3" s="7">
        <f>$M$3+(($M$3)*25%)</f>
        <v>1783.2299999999998</v>
      </c>
    </row>
    <row r="4" spans="1:15" ht="18.75" x14ac:dyDescent="0.3">
      <c r="A4" s="189" t="s">
        <v>20</v>
      </c>
      <c r="B4" s="180"/>
      <c r="C4" s="180"/>
      <c r="D4" s="7">
        <f>SUM(D6:D200)</f>
        <v>0</v>
      </c>
      <c r="E4" s="190" t="s">
        <v>21</v>
      </c>
      <c r="F4" s="180"/>
      <c r="G4" s="180"/>
      <c r="H4" s="180"/>
      <c r="I4" s="7">
        <f>SUM(I6:I200)</f>
        <v>1188.82</v>
      </c>
      <c r="J4" s="191" t="s">
        <v>22</v>
      </c>
      <c r="K4" s="180"/>
      <c r="L4" s="180"/>
      <c r="M4" s="180"/>
      <c r="N4" s="180"/>
      <c r="O4" s="9">
        <f>SUM(O6:O200)</f>
        <v>0</v>
      </c>
    </row>
    <row r="5" spans="1:15" ht="18.75" x14ac:dyDescent="0.3">
      <c r="A5" s="10" t="s">
        <v>23</v>
      </c>
      <c r="B5" s="10" t="s">
        <v>24</v>
      </c>
      <c r="C5" s="10" t="s">
        <v>25</v>
      </c>
      <c r="D5" s="11" t="s">
        <v>26</v>
      </c>
      <c r="E5" s="12" t="s">
        <v>27</v>
      </c>
      <c r="F5" s="13" t="s">
        <v>28</v>
      </c>
      <c r="G5" s="14" t="s">
        <v>29</v>
      </c>
      <c r="H5" s="15" t="s">
        <v>30</v>
      </c>
      <c r="I5" s="16" t="s">
        <v>31</v>
      </c>
      <c r="J5" s="17" t="s">
        <v>27</v>
      </c>
      <c r="K5" s="18" t="s">
        <v>32</v>
      </c>
      <c r="L5" s="19" t="s">
        <v>33</v>
      </c>
      <c r="M5" s="19" t="s">
        <v>34</v>
      </c>
      <c r="N5" s="20" t="s">
        <v>35</v>
      </c>
      <c r="O5" s="21" t="s">
        <v>36</v>
      </c>
    </row>
    <row r="6" spans="1:15" ht="18.75" x14ac:dyDescent="0.3">
      <c r="A6" s="22" t="s">
        <v>37</v>
      </c>
      <c r="B6" s="23">
        <v>0</v>
      </c>
      <c r="C6" s="24">
        <v>6.92</v>
      </c>
      <c r="D6" s="25">
        <f t="shared" ref="D6:D23" si="0">B6*C6*$B$3</f>
        <v>0</v>
      </c>
      <c r="E6" s="26" t="s">
        <v>38</v>
      </c>
      <c r="F6" s="27"/>
      <c r="G6" s="27"/>
      <c r="H6" s="28"/>
      <c r="I6" s="29"/>
      <c r="J6" s="179" t="str">
        <f>IF($A$3="ประเภทผ่าตัด","ยังไม่ได้เลือก",IF($A$3="Minor","ค่าห้องผ่าตัด ขนาด 6 x 6  (Minor)",IF($A$3="Major","ค่าห้องผ่าตัด ขนาด 6 x 8  (Major)",IF($A$3="Complex","ค่าห้องผ่าตัด ขนาด 6 x 8  (Complex Surgery)","ค่าห้องผ่าตัด ขนาด 6 x 8  (Advacne Surgery )"))))</f>
        <v>ยังไม่ได้เลือก</v>
      </c>
      <c r="K6" s="180"/>
      <c r="L6" s="180"/>
      <c r="M6" s="180"/>
      <c r="N6" s="180"/>
      <c r="O6" s="30">
        <f>IF(J6="ยังไม่ได้เลือก",0,IF(J6="ค่าห้องผ่าตัด ขนาด6x6 (Minor)",9.53,IF(J6="ค่าห้องผ่าตัด ขนาด6x6 (Mijor)",122.04,IF(J6="Complex",122.04,122.04))))</f>
        <v>0</v>
      </c>
    </row>
    <row r="7" spans="1:15" ht="18.75" x14ac:dyDescent="0.3">
      <c r="A7" s="22" t="s">
        <v>39</v>
      </c>
      <c r="B7" s="23">
        <v>0</v>
      </c>
      <c r="C7" s="24">
        <v>6.81</v>
      </c>
      <c r="D7" s="25">
        <f t="shared" si="0"/>
        <v>0</v>
      </c>
      <c r="E7" s="42" t="s">
        <v>83</v>
      </c>
      <c r="F7" s="43">
        <v>20</v>
      </c>
      <c r="G7" s="44">
        <v>1</v>
      </c>
      <c r="H7" s="45">
        <v>1</v>
      </c>
      <c r="I7" s="31">
        <f t="shared" ref="I7:I200" si="1">F7*H7</f>
        <v>20</v>
      </c>
      <c r="J7" s="32" t="s">
        <v>40</v>
      </c>
      <c r="K7" s="33"/>
      <c r="L7" s="34"/>
      <c r="M7" s="34"/>
      <c r="N7" s="35"/>
      <c r="O7" s="36"/>
    </row>
    <row r="8" spans="1:15" ht="18.75" x14ac:dyDescent="0.3">
      <c r="A8" s="22" t="s">
        <v>41</v>
      </c>
      <c r="B8" s="23">
        <v>0</v>
      </c>
      <c r="C8" s="24">
        <v>4.33</v>
      </c>
      <c r="D8" s="25">
        <f t="shared" si="0"/>
        <v>0</v>
      </c>
      <c r="E8" s="42" t="s">
        <v>84</v>
      </c>
      <c r="F8" s="43">
        <v>9</v>
      </c>
      <c r="G8" s="44">
        <v>1</v>
      </c>
      <c r="H8" s="45">
        <v>1</v>
      </c>
      <c r="I8" s="31">
        <f t="shared" si="1"/>
        <v>9</v>
      </c>
      <c r="J8" s="64" t="s">
        <v>85</v>
      </c>
      <c r="K8" s="59"/>
      <c r="L8" s="37">
        <f t="shared" ref="L8:L37" si="2">K8*6%</f>
        <v>0</v>
      </c>
      <c r="M8" s="37">
        <f t="shared" ref="M8:M37" si="3">(K8+L8)/5</f>
        <v>0</v>
      </c>
      <c r="N8" s="38">
        <f t="shared" ref="N8:N37" si="4">$M8/365</f>
        <v>0</v>
      </c>
      <c r="O8" s="39">
        <f t="shared" ref="O8:O200" si="5">(N8/(60*24))*$B$3</f>
        <v>0</v>
      </c>
    </row>
    <row r="9" spans="1:15" ht="18.75" x14ac:dyDescent="0.3">
      <c r="A9" s="22" t="s">
        <v>42</v>
      </c>
      <c r="B9" s="23">
        <v>0</v>
      </c>
      <c r="C9" s="24">
        <v>6.48</v>
      </c>
      <c r="D9" s="25">
        <f t="shared" si="0"/>
        <v>0</v>
      </c>
      <c r="E9" s="42" t="s">
        <v>86</v>
      </c>
      <c r="F9" s="43">
        <v>39.32</v>
      </c>
      <c r="G9" s="44">
        <v>1</v>
      </c>
      <c r="H9" s="45">
        <v>1</v>
      </c>
      <c r="I9" s="31">
        <f t="shared" si="1"/>
        <v>39.32</v>
      </c>
      <c r="J9" s="64" t="s">
        <v>87</v>
      </c>
      <c r="K9" s="59">
        <v>1500000</v>
      </c>
      <c r="L9" s="37">
        <f t="shared" si="2"/>
        <v>90000</v>
      </c>
      <c r="M9" s="37">
        <f t="shared" si="3"/>
        <v>318000</v>
      </c>
      <c r="N9" s="38">
        <f t="shared" si="4"/>
        <v>871.23287671232879</v>
      </c>
      <c r="O9" s="39">
        <f t="shared" si="5"/>
        <v>0</v>
      </c>
    </row>
    <row r="10" spans="1:15" ht="18.75" x14ac:dyDescent="0.3">
      <c r="A10" s="22" t="s">
        <v>43</v>
      </c>
      <c r="B10" s="23">
        <v>0</v>
      </c>
      <c r="C10" s="24">
        <v>6.97</v>
      </c>
      <c r="D10" s="25">
        <f t="shared" si="0"/>
        <v>0</v>
      </c>
      <c r="E10" s="42" t="s">
        <v>88</v>
      </c>
      <c r="F10" s="43">
        <v>4</v>
      </c>
      <c r="G10" s="44">
        <v>1</v>
      </c>
      <c r="H10" s="45">
        <v>1</v>
      </c>
      <c r="I10" s="31">
        <f t="shared" si="1"/>
        <v>4</v>
      </c>
      <c r="J10" s="64" t="s">
        <v>44</v>
      </c>
      <c r="K10" s="59"/>
      <c r="L10" s="37">
        <f t="shared" si="2"/>
        <v>0</v>
      </c>
      <c r="M10" s="37">
        <f t="shared" si="3"/>
        <v>0</v>
      </c>
      <c r="N10" s="38">
        <f t="shared" si="4"/>
        <v>0</v>
      </c>
      <c r="O10" s="39">
        <f t="shared" si="5"/>
        <v>0</v>
      </c>
    </row>
    <row r="11" spans="1:15" ht="18.75" x14ac:dyDescent="0.3">
      <c r="A11" s="22" t="s">
        <v>45</v>
      </c>
      <c r="B11" s="41">
        <v>0</v>
      </c>
      <c r="C11" s="24">
        <v>6.44</v>
      </c>
      <c r="D11" s="25">
        <f t="shared" si="0"/>
        <v>0</v>
      </c>
      <c r="E11" s="42" t="s">
        <v>89</v>
      </c>
      <c r="F11" s="43">
        <v>1</v>
      </c>
      <c r="G11" s="44">
        <v>1</v>
      </c>
      <c r="H11" s="45">
        <v>1</v>
      </c>
      <c r="I11" s="31">
        <f t="shared" si="1"/>
        <v>1</v>
      </c>
      <c r="J11" s="64" t="s">
        <v>90</v>
      </c>
      <c r="K11" s="59"/>
      <c r="L11" s="37">
        <f t="shared" si="2"/>
        <v>0</v>
      </c>
      <c r="M11" s="37">
        <f t="shared" si="3"/>
        <v>0</v>
      </c>
      <c r="N11" s="38">
        <f t="shared" si="4"/>
        <v>0</v>
      </c>
      <c r="O11" s="39">
        <f t="shared" si="5"/>
        <v>0</v>
      </c>
    </row>
    <row r="12" spans="1:15" ht="18.75" x14ac:dyDescent="0.3">
      <c r="A12" s="22" t="s">
        <v>46</v>
      </c>
      <c r="B12" s="41">
        <v>0</v>
      </c>
      <c r="C12" s="24">
        <v>6.97</v>
      </c>
      <c r="D12" s="25">
        <f t="shared" si="0"/>
        <v>0</v>
      </c>
      <c r="E12" s="46"/>
      <c r="F12" s="47"/>
      <c r="G12" s="48"/>
      <c r="H12" s="45"/>
      <c r="I12" s="31">
        <f t="shared" si="1"/>
        <v>0</v>
      </c>
      <c r="J12" s="64" t="s">
        <v>91</v>
      </c>
      <c r="K12" s="59">
        <v>21293</v>
      </c>
      <c r="L12" s="37">
        <f t="shared" si="2"/>
        <v>1277.58</v>
      </c>
      <c r="M12" s="37">
        <f t="shared" si="3"/>
        <v>4514.116</v>
      </c>
      <c r="N12" s="38">
        <f t="shared" si="4"/>
        <v>12.367441095890412</v>
      </c>
      <c r="O12" s="39">
        <f t="shared" si="5"/>
        <v>0</v>
      </c>
    </row>
    <row r="13" spans="1:15" ht="18.75" x14ac:dyDescent="0.3">
      <c r="A13" s="22" t="s">
        <v>48</v>
      </c>
      <c r="B13" s="41">
        <v>0</v>
      </c>
      <c r="C13" s="24">
        <v>6.12</v>
      </c>
      <c r="D13" s="25">
        <f t="shared" si="0"/>
        <v>0</v>
      </c>
      <c r="E13" s="46"/>
      <c r="F13" s="47"/>
      <c r="G13" s="48"/>
      <c r="H13" s="45"/>
      <c r="I13" s="31">
        <f t="shared" si="1"/>
        <v>0</v>
      </c>
      <c r="J13" s="64" t="s">
        <v>92</v>
      </c>
      <c r="K13" s="59">
        <v>10500</v>
      </c>
      <c r="L13" s="37">
        <f t="shared" si="2"/>
        <v>630</v>
      </c>
      <c r="M13" s="37">
        <f t="shared" si="3"/>
        <v>2226</v>
      </c>
      <c r="N13" s="38">
        <f t="shared" si="4"/>
        <v>6.0986301369863014</v>
      </c>
      <c r="O13" s="39">
        <f t="shared" si="5"/>
        <v>0</v>
      </c>
    </row>
    <row r="14" spans="1:15" ht="18.75" x14ac:dyDescent="0.3">
      <c r="A14" s="22" t="s">
        <v>49</v>
      </c>
      <c r="B14" s="41">
        <v>0</v>
      </c>
      <c r="C14" s="24">
        <v>7.27</v>
      </c>
      <c r="D14" s="25">
        <f t="shared" si="0"/>
        <v>0</v>
      </c>
      <c r="E14" s="46"/>
      <c r="F14" s="47"/>
      <c r="G14" s="48"/>
      <c r="H14" s="45"/>
      <c r="I14" s="31">
        <f t="shared" si="1"/>
        <v>0</v>
      </c>
      <c r="J14" s="64" t="s">
        <v>93</v>
      </c>
      <c r="K14" s="59">
        <v>10500</v>
      </c>
      <c r="L14" s="37">
        <f t="shared" si="2"/>
        <v>630</v>
      </c>
      <c r="M14" s="37">
        <f t="shared" si="3"/>
        <v>2226</v>
      </c>
      <c r="N14" s="38">
        <f t="shared" si="4"/>
        <v>6.0986301369863014</v>
      </c>
      <c r="O14" s="39">
        <f t="shared" si="5"/>
        <v>0</v>
      </c>
    </row>
    <row r="15" spans="1:15" ht="18.75" x14ac:dyDescent="0.3">
      <c r="A15" s="22" t="s">
        <v>50</v>
      </c>
      <c r="B15" s="41">
        <v>0</v>
      </c>
      <c r="C15" s="24">
        <v>3.34</v>
      </c>
      <c r="D15" s="25">
        <f t="shared" si="0"/>
        <v>0</v>
      </c>
      <c r="E15" s="46"/>
      <c r="F15" s="47"/>
      <c r="G15" s="48"/>
      <c r="H15" s="45"/>
      <c r="I15" s="31">
        <f t="shared" si="1"/>
        <v>0</v>
      </c>
      <c r="J15" s="64" t="s">
        <v>94</v>
      </c>
      <c r="K15" s="59">
        <v>9200</v>
      </c>
      <c r="L15" s="37">
        <f t="shared" si="2"/>
        <v>552</v>
      </c>
      <c r="M15" s="37">
        <f t="shared" si="3"/>
        <v>1950.4</v>
      </c>
      <c r="N15" s="38">
        <f t="shared" si="4"/>
        <v>5.343561643835617</v>
      </c>
      <c r="O15" s="39">
        <f t="shared" si="5"/>
        <v>0</v>
      </c>
    </row>
    <row r="16" spans="1:15" ht="18.75" x14ac:dyDescent="0.3">
      <c r="A16" s="22" t="s">
        <v>51</v>
      </c>
      <c r="B16" s="23">
        <v>0</v>
      </c>
      <c r="C16" s="24">
        <v>4.97</v>
      </c>
      <c r="D16" s="25">
        <f t="shared" si="0"/>
        <v>0</v>
      </c>
      <c r="E16" s="56"/>
      <c r="F16" s="47"/>
      <c r="G16" s="48"/>
      <c r="H16" s="45"/>
      <c r="I16" s="31">
        <f t="shared" si="1"/>
        <v>0</v>
      </c>
      <c r="J16" s="64" t="s">
        <v>95</v>
      </c>
      <c r="K16" s="59">
        <v>4500</v>
      </c>
      <c r="L16" s="37">
        <f t="shared" si="2"/>
        <v>270</v>
      </c>
      <c r="M16" s="37">
        <f t="shared" si="3"/>
        <v>954</v>
      </c>
      <c r="N16" s="38">
        <f t="shared" si="4"/>
        <v>2.6136986301369864</v>
      </c>
      <c r="O16" s="39">
        <f t="shared" si="5"/>
        <v>0</v>
      </c>
    </row>
    <row r="17" spans="1:15" ht="18.75" x14ac:dyDescent="0.3">
      <c r="A17" s="22" t="s">
        <v>52</v>
      </c>
      <c r="B17" s="23">
        <v>0</v>
      </c>
      <c r="C17" s="24">
        <v>4.97</v>
      </c>
      <c r="D17" s="25">
        <f t="shared" si="0"/>
        <v>0</v>
      </c>
      <c r="E17" s="46"/>
      <c r="F17" s="47"/>
      <c r="G17" s="48"/>
      <c r="H17" s="45"/>
      <c r="I17" s="31">
        <f t="shared" si="1"/>
        <v>0</v>
      </c>
      <c r="J17" s="64" t="s">
        <v>96</v>
      </c>
      <c r="K17" s="59">
        <v>4500</v>
      </c>
      <c r="L17" s="37">
        <f t="shared" si="2"/>
        <v>270</v>
      </c>
      <c r="M17" s="37">
        <f t="shared" si="3"/>
        <v>954</v>
      </c>
      <c r="N17" s="38">
        <f t="shared" si="4"/>
        <v>2.6136986301369864</v>
      </c>
      <c r="O17" s="39">
        <f t="shared" si="5"/>
        <v>0</v>
      </c>
    </row>
    <row r="18" spans="1:15" ht="18.75" x14ac:dyDescent="0.3">
      <c r="A18" s="22" t="s">
        <v>53</v>
      </c>
      <c r="B18" s="23">
        <v>0</v>
      </c>
      <c r="C18" s="24">
        <v>4.97</v>
      </c>
      <c r="D18" s="25">
        <f t="shared" si="0"/>
        <v>0</v>
      </c>
      <c r="E18" s="56"/>
      <c r="F18" s="47"/>
      <c r="G18" s="48"/>
      <c r="H18" s="45"/>
      <c r="I18" s="31">
        <f t="shared" si="1"/>
        <v>0</v>
      </c>
      <c r="J18" s="64" t="s">
        <v>97</v>
      </c>
      <c r="K18" s="59">
        <v>4200</v>
      </c>
      <c r="L18" s="37">
        <f t="shared" si="2"/>
        <v>252</v>
      </c>
      <c r="M18" s="37">
        <f t="shared" si="3"/>
        <v>890.4</v>
      </c>
      <c r="N18" s="38">
        <f t="shared" si="4"/>
        <v>2.4394520547945207</v>
      </c>
      <c r="O18" s="39">
        <f t="shared" si="5"/>
        <v>0</v>
      </c>
    </row>
    <row r="19" spans="1:15" ht="18.75" x14ac:dyDescent="0.3">
      <c r="A19" s="22" t="s">
        <v>54</v>
      </c>
      <c r="B19" s="41">
        <v>0</v>
      </c>
      <c r="C19" s="24">
        <v>1.55</v>
      </c>
      <c r="D19" s="25">
        <f t="shared" si="0"/>
        <v>0</v>
      </c>
      <c r="E19" s="46"/>
      <c r="F19" s="47"/>
      <c r="G19" s="48"/>
      <c r="H19" s="45"/>
      <c r="I19" s="31">
        <f t="shared" si="1"/>
        <v>0</v>
      </c>
      <c r="J19" s="64" t="s">
        <v>98</v>
      </c>
      <c r="K19" s="59"/>
      <c r="L19" s="37">
        <f t="shared" si="2"/>
        <v>0</v>
      </c>
      <c r="M19" s="37">
        <f t="shared" si="3"/>
        <v>0</v>
      </c>
      <c r="N19" s="38">
        <f t="shared" si="4"/>
        <v>0</v>
      </c>
      <c r="O19" s="39">
        <f t="shared" si="5"/>
        <v>0</v>
      </c>
    </row>
    <row r="20" spans="1:15" ht="18.75" x14ac:dyDescent="0.3">
      <c r="A20" s="22" t="s">
        <v>55</v>
      </c>
      <c r="B20" s="41">
        <v>0</v>
      </c>
      <c r="C20" s="24">
        <v>1.41</v>
      </c>
      <c r="D20" s="25">
        <f t="shared" si="0"/>
        <v>0</v>
      </c>
      <c r="E20" s="56"/>
      <c r="F20" s="47"/>
      <c r="G20" s="48"/>
      <c r="H20" s="45"/>
      <c r="I20" s="31">
        <f t="shared" si="1"/>
        <v>0</v>
      </c>
      <c r="J20" s="64" t="s">
        <v>99</v>
      </c>
      <c r="K20" s="59">
        <v>2800</v>
      </c>
      <c r="L20" s="37">
        <f t="shared" si="2"/>
        <v>168</v>
      </c>
      <c r="M20" s="37">
        <f t="shared" si="3"/>
        <v>593.6</v>
      </c>
      <c r="N20" s="38">
        <f t="shared" si="4"/>
        <v>1.6263013698630138</v>
      </c>
      <c r="O20" s="39">
        <f t="shared" si="5"/>
        <v>0</v>
      </c>
    </row>
    <row r="21" spans="1:15" ht="15.75" customHeight="1" x14ac:dyDescent="0.3">
      <c r="A21" s="22" t="s">
        <v>57</v>
      </c>
      <c r="B21" s="23">
        <v>0</v>
      </c>
      <c r="C21" s="24">
        <v>1.86</v>
      </c>
      <c r="D21" s="25">
        <f t="shared" si="0"/>
        <v>0</v>
      </c>
      <c r="E21" s="46"/>
      <c r="F21" s="47"/>
      <c r="G21" s="48"/>
      <c r="H21" s="45"/>
      <c r="I21" s="31">
        <f t="shared" si="1"/>
        <v>0</v>
      </c>
      <c r="J21" s="64" t="s">
        <v>100</v>
      </c>
      <c r="K21" s="59">
        <v>2800</v>
      </c>
      <c r="L21" s="37">
        <f t="shared" si="2"/>
        <v>168</v>
      </c>
      <c r="M21" s="37">
        <f t="shared" si="3"/>
        <v>593.6</v>
      </c>
      <c r="N21" s="38">
        <f t="shared" si="4"/>
        <v>1.6263013698630138</v>
      </c>
      <c r="O21" s="39">
        <f t="shared" si="5"/>
        <v>0</v>
      </c>
    </row>
    <row r="22" spans="1:15" ht="15.75" customHeight="1" x14ac:dyDescent="0.3">
      <c r="A22" s="22" t="s">
        <v>58</v>
      </c>
      <c r="B22" s="23">
        <v>0</v>
      </c>
      <c r="C22" s="24">
        <v>1.88</v>
      </c>
      <c r="D22" s="25">
        <f t="shared" si="0"/>
        <v>0</v>
      </c>
      <c r="E22" s="46"/>
      <c r="F22" s="47"/>
      <c r="G22" s="48"/>
      <c r="H22" s="45"/>
      <c r="I22" s="31">
        <f t="shared" si="1"/>
        <v>0</v>
      </c>
      <c r="J22" s="64" t="s">
        <v>101</v>
      </c>
      <c r="K22" s="59"/>
      <c r="L22" s="37">
        <f t="shared" si="2"/>
        <v>0</v>
      </c>
      <c r="M22" s="37">
        <f t="shared" si="3"/>
        <v>0</v>
      </c>
      <c r="N22" s="38">
        <f t="shared" si="4"/>
        <v>0</v>
      </c>
      <c r="O22" s="39">
        <f t="shared" si="5"/>
        <v>0</v>
      </c>
    </row>
    <row r="23" spans="1:15" ht="15.75" customHeight="1" x14ac:dyDescent="0.3">
      <c r="A23" s="22" t="s">
        <v>59</v>
      </c>
      <c r="B23" s="41">
        <v>0</v>
      </c>
      <c r="C23" s="24">
        <v>2.98</v>
      </c>
      <c r="D23" s="25">
        <f t="shared" si="0"/>
        <v>0</v>
      </c>
      <c r="E23" s="46"/>
      <c r="F23" s="47"/>
      <c r="G23" s="48"/>
      <c r="H23" s="45"/>
      <c r="I23" s="31">
        <f t="shared" si="1"/>
        <v>0</v>
      </c>
      <c r="J23" s="46"/>
      <c r="K23" s="59"/>
      <c r="L23" s="37">
        <f t="shared" si="2"/>
        <v>0</v>
      </c>
      <c r="M23" s="37">
        <f t="shared" si="3"/>
        <v>0</v>
      </c>
      <c r="N23" s="38">
        <f t="shared" si="4"/>
        <v>0</v>
      </c>
      <c r="O23" s="39">
        <f t="shared" si="5"/>
        <v>0</v>
      </c>
    </row>
    <row r="24" spans="1:15" ht="15.75" customHeight="1" x14ac:dyDescent="0.3">
      <c r="A24" s="49"/>
      <c r="B24" s="50"/>
      <c r="C24" s="50"/>
      <c r="D24" s="51"/>
      <c r="E24" s="46"/>
      <c r="F24" s="47"/>
      <c r="G24" s="48"/>
      <c r="H24" s="45"/>
      <c r="I24" s="31">
        <f t="shared" si="1"/>
        <v>0</v>
      </c>
      <c r="J24" s="73"/>
      <c r="K24" s="59"/>
      <c r="L24" s="37">
        <f t="shared" si="2"/>
        <v>0</v>
      </c>
      <c r="M24" s="37">
        <f t="shared" si="3"/>
        <v>0</v>
      </c>
      <c r="N24" s="38">
        <f t="shared" si="4"/>
        <v>0</v>
      </c>
      <c r="O24" s="39">
        <f t="shared" si="5"/>
        <v>0</v>
      </c>
    </row>
    <row r="25" spans="1:15" ht="15.75" customHeight="1" x14ac:dyDescent="0.3">
      <c r="A25" s="52"/>
      <c r="B25" s="50"/>
      <c r="C25" s="50"/>
      <c r="D25" s="51"/>
      <c r="E25" s="46"/>
      <c r="F25" s="47"/>
      <c r="G25" s="48"/>
      <c r="H25" s="45"/>
      <c r="I25" s="31">
        <f t="shared" si="1"/>
        <v>0</v>
      </c>
      <c r="J25" s="73"/>
      <c r="K25" s="59"/>
      <c r="L25" s="37">
        <f t="shared" si="2"/>
        <v>0</v>
      </c>
      <c r="M25" s="37">
        <f t="shared" si="3"/>
        <v>0</v>
      </c>
      <c r="N25" s="38">
        <f t="shared" si="4"/>
        <v>0</v>
      </c>
      <c r="O25" s="39">
        <f t="shared" si="5"/>
        <v>0</v>
      </c>
    </row>
    <row r="26" spans="1:15" ht="15.75" customHeight="1" x14ac:dyDescent="0.3">
      <c r="A26" s="53"/>
      <c r="B26" s="50"/>
      <c r="C26" s="50"/>
      <c r="D26" s="51"/>
      <c r="E26" s="46"/>
      <c r="F26" s="47"/>
      <c r="G26" s="48"/>
      <c r="H26" s="45"/>
      <c r="I26" s="31">
        <f t="shared" si="1"/>
        <v>0</v>
      </c>
      <c r="J26" s="73"/>
      <c r="K26" s="59"/>
      <c r="L26" s="37">
        <f t="shared" si="2"/>
        <v>0</v>
      </c>
      <c r="M26" s="37">
        <f t="shared" si="3"/>
        <v>0</v>
      </c>
      <c r="N26" s="38">
        <f t="shared" si="4"/>
        <v>0</v>
      </c>
      <c r="O26" s="39">
        <f t="shared" si="5"/>
        <v>0</v>
      </c>
    </row>
    <row r="27" spans="1:15" ht="15.75" customHeight="1" x14ac:dyDescent="0.3">
      <c r="A27" s="54" t="s">
        <v>60</v>
      </c>
      <c r="B27" s="50"/>
      <c r="C27" s="50"/>
      <c r="D27" s="51"/>
      <c r="E27" s="26" t="s">
        <v>47</v>
      </c>
      <c r="F27" s="27"/>
      <c r="G27" s="27"/>
      <c r="H27" s="28"/>
      <c r="I27" s="31">
        <f t="shared" si="1"/>
        <v>0</v>
      </c>
      <c r="J27" s="73"/>
      <c r="K27" s="59"/>
      <c r="L27" s="37">
        <f t="shared" si="2"/>
        <v>0</v>
      </c>
      <c r="M27" s="37">
        <f t="shared" si="3"/>
        <v>0</v>
      </c>
      <c r="N27" s="38">
        <f t="shared" si="4"/>
        <v>0</v>
      </c>
      <c r="O27" s="39">
        <f t="shared" si="5"/>
        <v>0</v>
      </c>
    </row>
    <row r="28" spans="1:15" ht="15.75" customHeight="1" x14ac:dyDescent="0.3">
      <c r="A28" s="55"/>
      <c r="B28" s="50"/>
      <c r="C28" s="50"/>
      <c r="D28" s="51"/>
      <c r="E28" s="42" t="s">
        <v>102</v>
      </c>
      <c r="F28" s="43">
        <v>30</v>
      </c>
      <c r="G28" s="44">
        <v>1</v>
      </c>
      <c r="H28" s="77">
        <v>1</v>
      </c>
      <c r="I28" s="31">
        <f t="shared" si="1"/>
        <v>30</v>
      </c>
      <c r="J28" s="46"/>
      <c r="K28" s="59"/>
      <c r="L28" s="37">
        <f t="shared" si="2"/>
        <v>0</v>
      </c>
      <c r="M28" s="37">
        <f t="shared" si="3"/>
        <v>0</v>
      </c>
      <c r="N28" s="38">
        <f t="shared" si="4"/>
        <v>0</v>
      </c>
      <c r="O28" s="39">
        <f t="shared" si="5"/>
        <v>0</v>
      </c>
    </row>
    <row r="29" spans="1:15" ht="15.75" customHeight="1" x14ac:dyDescent="0.3">
      <c r="A29" s="58" t="s">
        <v>61</v>
      </c>
      <c r="B29" s="50"/>
      <c r="C29" s="50"/>
      <c r="D29" s="51"/>
      <c r="E29" s="42" t="s">
        <v>103</v>
      </c>
      <c r="F29" s="43">
        <v>30</v>
      </c>
      <c r="G29" s="44">
        <v>1</v>
      </c>
      <c r="H29" s="77">
        <v>1</v>
      </c>
      <c r="I29" s="31">
        <f t="shared" si="1"/>
        <v>30</v>
      </c>
      <c r="J29" s="46"/>
      <c r="K29" s="59"/>
      <c r="L29" s="37">
        <f t="shared" si="2"/>
        <v>0</v>
      </c>
      <c r="M29" s="37">
        <f t="shared" si="3"/>
        <v>0</v>
      </c>
      <c r="N29" s="38">
        <f t="shared" si="4"/>
        <v>0</v>
      </c>
      <c r="O29" s="39">
        <f t="shared" si="5"/>
        <v>0</v>
      </c>
    </row>
    <row r="30" spans="1:15" ht="15.75" customHeight="1" x14ac:dyDescent="0.3">
      <c r="A30" s="60" t="s">
        <v>62</v>
      </c>
      <c r="B30" s="50"/>
      <c r="C30" s="50"/>
      <c r="D30" s="51"/>
      <c r="E30" s="56" t="s">
        <v>104</v>
      </c>
      <c r="F30" s="47"/>
      <c r="G30" s="48"/>
      <c r="H30" s="45"/>
      <c r="I30" s="31">
        <f t="shared" si="1"/>
        <v>0</v>
      </c>
      <c r="J30" s="46"/>
      <c r="K30" s="59"/>
      <c r="L30" s="37">
        <f t="shared" si="2"/>
        <v>0</v>
      </c>
      <c r="M30" s="37">
        <f t="shared" si="3"/>
        <v>0</v>
      </c>
      <c r="N30" s="38">
        <f t="shared" si="4"/>
        <v>0</v>
      </c>
      <c r="O30" s="39">
        <f t="shared" si="5"/>
        <v>0</v>
      </c>
    </row>
    <row r="31" spans="1:15" ht="15.75" customHeight="1" x14ac:dyDescent="0.3">
      <c r="A31" s="61"/>
      <c r="B31" s="50"/>
      <c r="C31" s="50"/>
      <c r="D31" s="51"/>
      <c r="E31" s="56"/>
      <c r="F31" s="47"/>
      <c r="G31" s="48"/>
      <c r="H31" s="45"/>
      <c r="I31" s="31">
        <f t="shared" si="1"/>
        <v>0</v>
      </c>
      <c r="J31" s="73"/>
      <c r="K31" s="59"/>
      <c r="L31" s="37">
        <f t="shared" si="2"/>
        <v>0</v>
      </c>
      <c r="M31" s="37">
        <f t="shared" si="3"/>
        <v>0</v>
      </c>
      <c r="N31" s="38">
        <f t="shared" si="4"/>
        <v>0</v>
      </c>
      <c r="O31" s="39">
        <f t="shared" si="5"/>
        <v>0</v>
      </c>
    </row>
    <row r="32" spans="1:15" ht="15.75" customHeight="1" x14ac:dyDescent="0.3">
      <c r="A32" s="58" t="s">
        <v>65</v>
      </c>
      <c r="B32" s="50"/>
      <c r="C32" s="50"/>
      <c r="D32" s="51"/>
      <c r="E32" s="46"/>
      <c r="F32" s="47"/>
      <c r="G32" s="48"/>
      <c r="H32" s="45"/>
      <c r="I32" s="31">
        <f t="shared" si="1"/>
        <v>0</v>
      </c>
      <c r="J32" s="73"/>
      <c r="K32" s="59"/>
      <c r="L32" s="37">
        <f t="shared" si="2"/>
        <v>0</v>
      </c>
      <c r="M32" s="37">
        <f t="shared" si="3"/>
        <v>0</v>
      </c>
      <c r="N32" s="38">
        <f t="shared" si="4"/>
        <v>0</v>
      </c>
      <c r="O32" s="39">
        <f t="shared" si="5"/>
        <v>0</v>
      </c>
    </row>
    <row r="33" spans="1:15" ht="15.75" customHeight="1" x14ac:dyDescent="0.3">
      <c r="A33" s="60" t="s">
        <v>66</v>
      </c>
      <c r="B33" s="50"/>
      <c r="C33" s="50"/>
      <c r="D33" s="51"/>
      <c r="E33" s="46"/>
      <c r="F33" s="47"/>
      <c r="G33" s="48"/>
      <c r="H33" s="45"/>
      <c r="I33" s="31">
        <f t="shared" si="1"/>
        <v>0</v>
      </c>
      <c r="J33" s="73"/>
      <c r="K33" s="59"/>
      <c r="L33" s="37">
        <f t="shared" si="2"/>
        <v>0</v>
      </c>
      <c r="M33" s="37">
        <f t="shared" si="3"/>
        <v>0</v>
      </c>
      <c r="N33" s="38">
        <f t="shared" si="4"/>
        <v>0</v>
      </c>
      <c r="O33" s="39">
        <f t="shared" si="5"/>
        <v>0</v>
      </c>
    </row>
    <row r="34" spans="1:15" ht="15.75" customHeight="1" x14ac:dyDescent="0.3">
      <c r="A34" s="61"/>
      <c r="B34" s="50"/>
      <c r="C34" s="50"/>
      <c r="D34" s="51"/>
      <c r="E34" s="46"/>
      <c r="F34" s="47"/>
      <c r="G34" s="48"/>
      <c r="H34" s="45"/>
      <c r="I34" s="31">
        <f t="shared" si="1"/>
        <v>0</v>
      </c>
      <c r="J34" s="73"/>
      <c r="K34" s="59"/>
      <c r="L34" s="37">
        <f t="shared" si="2"/>
        <v>0</v>
      </c>
      <c r="M34" s="37">
        <f t="shared" si="3"/>
        <v>0</v>
      </c>
      <c r="N34" s="38">
        <f t="shared" si="4"/>
        <v>0</v>
      </c>
      <c r="O34" s="39">
        <f t="shared" si="5"/>
        <v>0</v>
      </c>
    </row>
    <row r="35" spans="1:15" ht="15.75" customHeight="1" x14ac:dyDescent="0.3">
      <c r="A35" s="58" t="s">
        <v>67</v>
      </c>
      <c r="B35" s="50"/>
      <c r="C35" s="50"/>
      <c r="D35" s="51"/>
      <c r="E35" s="46"/>
      <c r="F35" s="47"/>
      <c r="G35" s="48"/>
      <c r="H35" s="45"/>
      <c r="I35" s="31">
        <f t="shared" si="1"/>
        <v>0</v>
      </c>
      <c r="J35" s="46"/>
      <c r="K35" s="59"/>
      <c r="L35" s="37">
        <f t="shared" si="2"/>
        <v>0</v>
      </c>
      <c r="M35" s="37">
        <f t="shared" si="3"/>
        <v>0</v>
      </c>
      <c r="N35" s="38">
        <f t="shared" si="4"/>
        <v>0</v>
      </c>
      <c r="O35" s="39">
        <f t="shared" si="5"/>
        <v>0</v>
      </c>
    </row>
    <row r="36" spans="1:15" ht="15.75" customHeight="1" x14ac:dyDescent="0.3">
      <c r="A36" s="60" t="s">
        <v>68</v>
      </c>
      <c r="B36" s="51"/>
      <c r="C36" s="51"/>
      <c r="D36" s="51"/>
      <c r="E36" s="46"/>
      <c r="F36" s="47"/>
      <c r="G36" s="48"/>
      <c r="H36" s="45"/>
      <c r="I36" s="31">
        <f t="shared" si="1"/>
        <v>0</v>
      </c>
      <c r="J36" s="46"/>
      <c r="K36" s="59"/>
      <c r="L36" s="37">
        <f t="shared" si="2"/>
        <v>0</v>
      </c>
      <c r="M36" s="37">
        <f t="shared" si="3"/>
        <v>0</v>
      </c>
      <c r="N36" s="38">
        <f t="shared" si="4"/>
        <v>0</v>
      </c>
      <c r="O36" s="39">
        <f t="shared" si="5"/>
        <v>0</v>
      </c>
    </row>
    <row r="37" spans="1:15" ht="15.75" customHeight="1" x14ac:dyDescent="0.3">
      <c r="A37" s="51"/>
      <c r="B37" s="51"/>
      <c r="C37" s="51"/>
      <c r="D37" s="51"/>
      <c r="E37" s="56"/>
      <c r="F37" s="47"/>
      <c r="G37" s="48"/>
      <c r="H37" s="45"/>
      <c r="I37" s="31">
        <f t="shared" si="1"/>
        <v>0</v>
      </c>
      <c r="J37" s="46"/>
      <c r="K37" s="59"/>
      <c r="L37" s="37">
        <f t="shared" si="2"/>
        <v>0</v>
      </c>
      <c r="M37" s="37">
        <f t="shared" si="3"/>
        <v>0</v>
      </c>
      <c r="N37" s="38">
        <f t="shared" si="4"/>
        <v>0</v>
      </c>
      <c r="O37" s="39">
        <f t="shared" si="5"/>
        <v>0</v>
      </c>
    </row>
    <row r="38" spans="1:15" ht="15.75" customHeight="1" x14ac:dyDescent="0.3">
      <c r="A38" s="51"/>
      <c r="B38" s="51"/>
      <c r="C38" s="51"/>
      <c r="D38" s="51"/>
      <c r="E38" s="46"/>
      <c r="F38" s="47"/>
      <c r="G38" s="48"/>
      <c r="H38" s="45"/>
      <c r="I38" s="31">
        <f t="shared" si="1"/>
        <v>0</v>
      </c>
      <c r="J38" s="62" t="s">
        <v>64</v>
      </c>
      <c r="K38" s="33"/>
      <c r="L38" s="34"/>
      <c r="M38" s="34"/>
      <c r="N38" s="35"/>
      <c r="O38" s="39">
        <f t="shared" si="5"/>
        <v>0</v>
      </c>
    </row>
    <row r="39" spans="1:15" ht="15.75" customHeight="1" x14ac:dyDescent="0.3">
      <c r="A39" s="51"/>
      <c r="B39" s="51"/>
      <c r="C39" s="51"/>
      <c r="D39" s="51"/>
      <c r="E39" s="56"/>
      <c r="F39" s="47"/>
      <c r="G39" s="48"/>
      <c r="H39" s="45"/>
      <c r="I39" s="31">
        <f t="shared" si="1"/>
        <v>0</v>
      </c>
      <c r="J39" s="64"/>
      <c r="K39" s="59"/>
      <c r="L39" s="37">
        <f t="shared" ref="L39:L68" si="6">K39*6%</f>
        <v>0</v>
      </c>
      <c r="M39" s="37">
        <f t="shared" ref="M39:M68" si="7">(K39+L39)/5</f>
        <v>0</v>
      </c>
      <c r="N39" s="38">
        <f t="shared" ref="N39:N68" si="8">$M39/365</f>
        <v>0</v>
      </c>
      <c r="O39" s="39">
        <f t="shared" si="5"/>
        <v>0</v>
      </c>
    </row>
    <row r="40" spans="1:15" ht="15.75" customHeight="1" x14ac:dyDescent="0.3">
      <c r="A40" s="51"/>
      <c r="B40" s="51"/>
      <c r="C40" s="51"/>
      <c r="D40" s="51"/>
      <c r="E40" s="46"/>
      <c r="F40" s="47"/>
      <c r="G40" s="48"/>
      <c r="H40" s="45"/>
      <c r="I40" s="31">
        <f t="shared" si="1"/>
        <v>0</v>
      </c>
      <c r="J40" s="64"/>
      <c r="K40" s="59"/>
      <c r="L40" s="37">
        <f t="shared" si="6"/>
        <v>0</v>
      </c>
      <c r="M40" s="37">
        <f t="shared" si="7"/>
        <v>0</v>
      </c>
      <c r="N40" s="38">
        <f t="shared" si="8"/>
        <v>0</v>
      </c>
      <c r="O40" s="39">
        <f t="shared" si="5"/>
        <v>0</v>
      </c>
    </row>
    <row r="41" spans="1:15" ht="15.75" customHeight="1" x14ac:dyDescent="0.3">
      <c r="A41" s="51"/>
      <c r="B41" s="51"/>
      <c r="C41" s="51"/>
      <c r="D41" s="51"/>
      <c r="E41" s="56"/>
      <c r="F41" s="47"/>
      <c r="G41" s="48"/>
      <c r="H41" s="45"/>
      <c r="I41" s="31">
        <f t="shared" si="1"/>
        <v>0</v>
      </c>
      <c r="J41" s="64"/>
      <c r="K41" s="59"/>
      <c r="L41" s="37">
        <f t="shared" si="6"/>
        <v>0</v>
      </c>
      <c r="M41" s="37">
        <f t="shared" si="7"/>
        <v>0</v>
      </c>
      <c r="N41" s="38">
        <f t="shared" si="8"/>
        <v>0</v>
      </c>
      <c r="O41" s="39">
        <f t="shared" si="5"/>
        <v>0</v>
      </c>
    </row>
    <row r="42" spans="1:15" ht="15.75" customHeight="1" x14ac:dyDescent="0.3">
      <c r="A42" s="51"/>
      <c r="B42" s="51"/>
      <c r="C42" s="51"/>
      <c r="D42" s="51"/>
      <c r="E42" s="46"/>
      <c r="F42" s="47"/>
      <c r="G42" s="48"/>
      <c r="H42" s="45"/>
      <c r="I42" s="31">
        <f t="shared" si="1"/>
        <v>0</v>
      </c>
      <c r="J42" s="64"/>
      <c r="K42" s="59"/>
      <c r="L42" s="37">
        <f t="shared" si="6"/>
        <v>0</v>
      </c>
      <c r="M42" s="37">
        <f t="shared" si="7"/>
        <v>0</v>
      </c>
      <c r="N42" s="38">
        <f t="shared" si="8"/>
        <v>0</v>
      </c>
      <c r="O42" s="39">
        <f t="shared" si="5"/>
        <v>0</v>
      </c>
    </row>
    <row r="43" spans="1:15" ht="15.75" customHeight="1" x14ac:dyDescent="0.3">
      <c r="A43" s="51"/>
      <c r="B43" s="51"/>
      <c r="C43" s="51"/>
      <c r="D43" s="51"/>
      <c r="E43" s="46"/>
      <c r="F43" s="47"/>
      <c r="G43" s="48"/>
      <c r="H43" s="45"/>
      <c r="I43" s="31">
        <f t="shared" si="1"/>
        <v>0</v>
      </c>
      <c r="J43" s="64"/>
      <c r="K43" s="59"/>
      <c r="L43" s="37">
        <f t="shared" si="6"/>
        <v>0</v>
      </c>
      <c r="M43" s="37">
        <f t="shared" si="7"/>
        <v>0</v>
      </c>
      <c r="N43" s="38">
        <f t="shared" si="8"/>
        <v>0</v>
      </c>
      <c r="O43" s="39">
        <f t="shared" si="5"/>
        <v>0</v>
      </c>
    </row>
    <row r="44" spans="1:15" ht="15.75" customHeight="1" x14ac:dyDescent="0.3">
      <c r="A44" s="51"/>
      <c r="B44" s="51"/>
      <c r="C44" s="51"/>
      <c r="D44" s="51"/>
      <c r="E44" s="46"/>
      <c r="F44" s="47"/>
      <c r="G44" s="48"/>
      <c r="H44" s="45"/>
      <c r="I44" s="31">
        <f t="shared" si="1"/>
        <v>0</v>
      </c>
      <c r="J44" s="64"/>
      <c r="K44" s="59"/>
      <c r="L44" s="37">
        <f t="shared" si="6"/>
        <v>0</v>
      </c>
      <c r="M44" s="37">
        <f t="shared" si="7"/>
        <v>0</v>
      </c>
      <c r="N44" s="38">
        <f t="shared" si="8"/>
        <v>0</v>
      </c>
      <c r="O44" s="39">
        <f t="shared" si="5"/>
        <v>0</v>
      </c>
    </row>
    <row r="45" spans="1:15" ht="15.75" customHeight="1" x14ac:dyDescent="0.3">
      <c r="A45" s="51"/>
      <c r="B45" s="51"/>
      <c r="C45" s="51"/>
      <c r="D45" s="51"/>
      <c r="E45" s="46"/>
      <c r="F45" s="47"/>
      <c r="G45" s="48"/>
      <c r="H45" s="45"/>
      <c r="I45" s="31">
        <f t="shared" si="1"/>
        <v>0</v>
      </c>
      <c r="J45" s="64"/>
      <c r="K45" s="59"/>
      <c r="L45" s="37">
        <f t="shared" si="6"/>
        <v>0</v>
      </c>
      <c r="M45" s="37">
        <f t="shared" si="7"/>
        <v>0</v>
      </c>
      <c r="N45" s="38">
        <f t="shared" si="8"/>
        <v>0</v>
      </c>
      <c r="O45" s="39">
        <f t="shared" si="5"/>
        <v>0</v>
      </c>
    </row>
    <row r="46" spans="1:15" ht="15.75" customHeight="1" x14ac:dyDescent="0.3">
      <c r="A46" s="51"/>
      <c r="B46" s="51"/>
      <c r="C46" s="51"/>
      <c r="D46" s="51"/>
      <c r="E46" s="46"/>
      <c r="F46" s="47"/>
      <c r="G46" s="48"/>
      <c r="H46" s="45"/>
      <c r="I46" s="31">
        <f t="shared" si="1"/>
        <v>0</v>
      </c>
      <c r="J46" s="64"/>
      <c r="K46" s="59"/>
      <c r="L46" s="37">
        <f t="shared" si="6"/>
        <v>0</v>
      </c>
      <c r="M46" s="37">
        <f t="shared" si="7"/>
        <v>0</v>
      </c>
      <c r="N46" s="38">
        <f t="shared" si="8"/>
        <v>0</v>
      </c>
      <c r="O46" s="39">
        <f t="shared" si="5"/>
        <v>0</v>
      </c>
    </row>
    <row r="47" spans="1:15" ht="15.75" customHeight="1" x14ac:dyDescent="0.3">
      <c r="A47" s="51"/>
      <c r="B47" s="51"/>
      <c r="C47" s="51"/>
      <c r="D47" s="51"/>
      <c r="E47" s="46"/>
      <c r="F47" s="47"/>
      <c r="G47" s="48"/>
      <c r="H47" s="45"/>
      <c r="I47" s="31">
        <f t="shared" si="1"/>
        <v>0</v>
      </c>
      <c r="J47" s="64"/>
      <c r="K47" s="59"/>
      <c r="L47" s="37">
        <f t="shared" si="6"/>
        <v>0</v>
      </c>
      <c r="M47" s="37">
        <f t="shared" si="7"/>
        <v>0</v>
      </c>
      <c r="N47" s="38">
        <f t="shared" si="8"/>
        <v>0</v>
      </c>
      <c r="O47" s="39">
        <f t="shared" si="5"/>
        <v>0</v>
      </c>
    </row>
    <row r="48" spans="1:15" ht="15.75" customHeight="1" x14ac:dyDescent="0.3">
      <c r="A48" s="51"/>
      <c r="B48" s="51"/>
      <c r="C48" s="51"/>
      <c r="D48" s="51"/>
      <c r="E48" s="26" t="s">
        <v>56</v>
      </c>
      <c r="F48" s="27"/>
      <c r="G48" s="27"/>
      <c r="H48" s="28"/>
      <c r="I48" s="31">
        <f t="shared" si="1"/>
        <v>0</v>
      </c>
      <c r="J48" s="64"/>
      <c r="K48" s="59"/>
      <c r="L48" s="37">
        <f t="shared" si="6"/>
        <v>0</v>
      </c>
      <c r="M48" s="37">
        <f t="shared" si="7"/>
        <v>0</v>
      </c>
      <c r="N48" s="38">
        <f t="shared" si="8"/>
        <v>0</v>
      </c>
      <c r="O48" s="39">
        <f t="shared" si="5"/>
        <v>0</v>
      </c>
    </row>
    <row r="49" spans="1:15" ht="15.75" customHeight="1" x14ac:dyDescent="0.3">
      <c r="A49" s="51"/>
      <c r="B49" s="51"/>
      <c r="C49" s="51"/>
      <c r="D49" s="51"/>
      <c r="E49" s="78" t="s">
        <v>105</v>
      </c>
      <c r="F49" s="79"/>
      <c r="G49" s="78"/>
      <c r="H49" s="78"/>
      <c r="I49" s="31">
        <f t="shared" si="1"/>
        <v>0</v>
      </c>
      <c r="J49" s="64"/>
      <c r="K49" s="59"/>
      <c r="L49" s="37">
        <f t="shared" si="6"/>
        <v>0</v>
      </c>
      <c r="M49" s="37">
        <f t="shared" si="7"/>
        <v>0</v>
      </c>
      <c r="N49" s="38">
        <f t="shared" si="8"/>
        <v>0</v>
      </c>
      <c r="O49" s="39">
        <f t="shared" si="5"/>
        <v>0</v>
      </c>
    </row>
    <row r="50" spans="1:15" ht="15.75" customHeight="1" x14ac:dyDescent="0.3">
      <c r="A50" s="51"/>
      <c r="B50" s="51"/>
      <c r="C50" s="51"/>
      <c r="D50" s="51"/>
      <c r="E50" s="78" t="s">
        <v>106</v>
      </c>
      <c r="F50" s="79"/>
      <c r="G50" s="78"/>
      <c r="H50" s="78"/>
      <c r="I50" s="31">
        <f t="shared" si="1"/>
        <v>0</v>
      </c>
      <c r="J50" s="64"/>
      <c r="K50" s="59"/>
      <c r="L50" s="37">
        <f t="shared" si="6"/>
        <v>0</v>
      </c>
      <c r="M50" s="37">
        <f t="shared" si="7"/>
        <v>0</v>
      </c>
      <c r="N50" s="38">
        <f t="shared" si="8"/>
        <v>0</v>
      </c>
      <c r="O50" s="39">
        <f t="shared" si="5"/>
        <v>0</v>
      </c>
    </row>
    <row r="51" spans="1:15" ht="15.75" customHeight="1" x14ac:dyDescent="0.3">
      <c r="A51" s="51"/>
      <c r="B51" s="51"/>
      <c r="C51" s="51"/>
      <c r="D51" s="51"/>
      <c r="E51" s="80" t="s">
        <v>107</v>
      </c>
      <c r="F51" s="79"/>
      <c r="G51" s="78"/>
      <c r="H51" s="78"/>
      <c r="I51" s="31">
        <f t="shared" si="1"/>
        <v>0</v>
      </c>
      <c r="J51" s="64"/>
      <c r="K51" s="59"/>
      <c r="L51" s="37">
        <f t="shared" si="6"/>
        <v>0</v>
      </c>
      <c r="M51" s="37">
        <f t="shared" si="7"/>
        <v>0</v>
      </c>
      <c r="N51" s="38">
        <f t="shared" si="8"/>
        <v>0</v>
      </c>
      <c r="O51" s="39">
        <f t="shared" si="5"/>
        <v>0</v>
      </c>
    </row>
    <row r="52" spans="1:15" ht="15.75" customHeight="1" x14ac:dyDescent="0.3">
      <c r="A52" s="51"/>
      <c r="B52" s="51"/>
      <c r="C52" s="51"/>
      <c r="D52" s="51"/>
      <c r="E52" s="78" t="s">
        <v>108</v>
      </c>
      <c r="F52" s="79"/>
      <c r="G52" s="78"/>
      <c r="H52" s="78"/>
      <c r="I52" s="31">
        <f t="shared" si="1"/>
        <v>0</v>
      </c>
      <c r="J52" s="64"/>
      <c r="K52" s="59"/>
      <c r="L52" s="37">
        <f t="shared" si="6"/>
        <v>0</v>
      </c>
      <c r="M52" s="37">
        <f t="shared" si="7"/>
        <v>0</v>
      </c>
      <c r="N52" s="38">
        <f t="shared" si="8"/>
        <v>0</v>
      </c>
      <c r="O52" s="39">
        <f t="shared" si="5"/>
        <v>0</v>
      </c>
    </row>
    <row r="53" spans="1:15" ht="15.75" customHeight="1" x14ac:dyDescent="0.3">
      <c r="A53" s="51"/>
      <c r="B53" s="51"/>
      <c r="C53" s="51"/>
      <c r="D53" s="51"/>
      <c r="E53" s="78" t="s">
        <v>109</v>
      </c>
      <c r="F53" s="56"/>
      <c r="G53" s="46"/>
      <c r="H53" s="57"/>
      <c r="I53" s="31">
        <f t="shared" si="1"/>
        <v>0</v>
      </c>
      <c r="J53" s="64"/>
      <c r="K53" s="59"/>
      <c r="L53" s="37">
        <f t="shared" si="6"/>
        <v>0</v>
      </c>
      <c r="M53" s="37">
        <f t="shared" si="7"/>
        <v>0</v>
      </c>
      <c r="N53" s="38">
        <f t="shared" si="8"/>
        <v>0</v>
      </c>
      <c r="O53" s="39">
        <f t="shared" si="5"/>
        <v>0</v>
      </c>
    </row>
    <row r="54" spans="1:15" ht="15.75" customHeight="1" x14ac:dyDescent="0.3">
      <c r="A54" s="51"/>
      <c r="B54" s="51"/>
      <c r="C54" s="51"/>
      <c r="D54" s="51"/>
      <c r="E54" s="46" t="s">
        <v>110</v>
      </c>
      <c r="F54" s="56"/>
      <c r="G54" s="46"/>
      <c r="H54" s="57"/>
      <c r="I54" s="31">
        <f t="shared" si="1"/>
        <v>0</v>
      </c>
      <c r="J54" s="64"/>
      <c r="K54" s="59"/>
      <c r="L54" s="37">
        <f t="shared" si="6"/>
        <v>0</v>
      </c>
      <c r="M54" s="37">
        <f t="shared" si="7"/>
        <v>0</v>
      </c>
      <c r="N54" s="38">
        <f t="shared" si="8"/>
        <v>0</v>
      </c>
      <c r="O54" s="39">
        <f t="shared" si="5"/>
        <v>0</v>
      </c>
    </row>
    <row r="55" spans="1:15" ht="15.75" customHeight="1" x14ac:dyDescent="0.3">
      <c r="A55" s="51"/>
      <c r="B55" s="51"/>
      <c r="C55" s="51"/>
      <c r="D55" s="51"/>
      <c r="E55" s="46"/>
      <c r="F55" s="56"/>
      <c r="G55" s="46"/>
      <c r="H55" s="57"/>
      <c r="I55" s="31">
        <f t="shared" si="1"/>
        <v>0</v>
      </c>
      <c r="J55" s="64"/>
      <c r="K55" s="59"/>
      <c r="L55" s="37">
        <f t="shared" si="6"/>
        <v>0</v>
      </c>
      <c r="M55" s="37">
        <f t="shared" si="7"/>
        <v>0</v>
      </c>
      <c r="N55" s="38">
        <f t="shared" si="8"/>
        <v>0</v>
      </c>
      <c r="O55" s="39">
        <f t="shared" si="5"/>
        <v>0</v>
      </c>
    </row>
    <row r="56" spans="1:15" ht="15.75" customHeight="1" x14ac:dyDescent="0.3">
      <c r="A56" s="51"/>
      <c r="B56" s="51"/>
      <c r="C56" s="51"/>
      <c r="D56" s="51"/>
      <c r="E56" s="46"/>
      <c r="F56" s="56"/>
      <c r="G56" s="46"/>
      <c r="H56" s="57"/>
      <c r="I56" s="31">
        <f t="shared" si="1"/>
        <v>0</v>
      </c>
      <c r="J56" s="64"/>
      <c r="K56" s="59"/>
      <c r="L56" s="37">
        <f t="shared" si="6"/>
        <v>0</v>
      </c>
      <c r="M56" s="37">
        <f t="shared" si="7"/>
        <v>0</v>
      </c>
      <c r="N56" s="38">
        <f t="shared" si="8"/>
        <v>0</v>
      </c>
      <c r="O56" s="39">
        <f t="shared" si="5"/>
        <v>0</v>
      </c>
    </row>
    <row r="57" spans="1:15" ht="15.75" customHeight="1" x14ac:dyDescent="0.3">
      <c r="A57" s="51"/>
      <c r="B57" s="51"/>
      <c r="C57" s="51"/>
      <c r="D57" s="51"/>
      <c r="E57" s="46"/>
      <c r="F57" s="56"/>
      <c r="G57" s="46"/>
      <c r="H57" s="57"/>
      <c r="I57" s="31">
        <f t="shared" si="1"/>
        <v>0</v>
      </c>
      <c r="J57" s="64"/>
      <c r="K57" s="59"/>
      <c r="L57" s="37">
        <f t="shared" si="6"/>
        <v>0</v>
      </c>
      <c r="M57" s="37">
        <f t="shared" si="7"/>
        <v>0</v>
      </c>
      <c r="N57" s="38">
        <f t="shared" si="8"/>
        <v>0</v>
      </c>
      <c r="O57" s="39">
        <f t="shared" si="5"/>
        <v>0</v>
      </c>
    </row>
    <row r="58" spans="1:15" ht="15.75" customHeight="1" x14ac:dyDescent="0.3">
      <c r="A58" s="51"/>
      <c r="B58" s="51"/>
      <c r="C58" s="51"/>
      <c r="D58" s="51"/>
      <c r="E58" s="56"/>
      <c r="F58" s="56"/>
      <c r="G58" s="46"/>
      <c r="H58" s="57"/>
      <c r="I58" s="31">
        <f t="shared" si="1"/>
        <v>0</v>
      </c>
      <c r="J58" s="64"/>
      <c r="K58" s="59"/>
      <c r="L58" s="37">
        <f t="shared" si="6"/>
        <v>0</v>
      </c>
      <c r="M58" s="37">
        <f t="shared" si="7"/>
        <v>0</v>
      </c>
      <c r="N58" s="38">
        <f t="shared" si="8"/>
        <v>0</v>
      </c>
      <c r="O58" s="39">
        <f t="shared" si="5"/>
        <v>0</v>
      </c>
    </row>
    <row r="59" spans="1:15" ht="15.75" customHeight="1" x14ac:dyDescent="0.3">
      <c r="A59" s="51"/>
      <c r="B59" s="51"/>
      <c r="C59" s="51"/>
      <c r="D59" s="51"/>
      <c r="E59" s="26" t="s">
        <v>63</v>
      </c>
      <c r="F59" s="27"/>
      <c r="G59" s="27"/>
      <c r="H59" s="28"/>
      <c r="I59" s="31">
        <f t="shared" si="1"/>
        <v>0</v>
      </c>
      <c r="J59" s="64"/>
      <c r="K59" s="59"/>
      <c r="L59" s="37">
        <f t="shared" si="6"/>
        <v>0</v>
      </c>
      <c r="M59" s="37">
        <f t="shared" si="7"/>
        <v>0</v>
      </c>
      <c r="N59" s="38">
        <f t="shared" si="8"/>
        <v>0</v>
      </c>
      <c r="O59" s="39">
        <f t="shared" si="5"/>
        <v>0</v>
      </c>
    </row>
    <row r="60" spans="1:15" ht="15.75" customHeight="1" x14ac:dyDescent="0.3">
      <c r="A60" s="51"/>
      <c r="B60" s="51"/>
      <c r="C60" s="51"/>
      <c r="D60" s="51"/>
      <c r="E60" s="81" t="s">
        <v>111</v>
      </c>
      <c r="F60" s="43">
        <v>15</v>
      </c>
      <c r="G60" s="77">
        <v>1</v>
      </c>
      <c r="H60" s="77">
        <v>6</v>
      </c>
      <c r="I60" s="31">
        <f t="shared" si="1"/>
        <v>90</v>
      </c>
      <c r="J60" s="64"/>
      <c r="K60" s="59"/>
      <c r="L60" s="37">
        <f t="shared" si="6"/>
        <v>0</v>
      </c>
      <c r="M60" s="37">
        <f t="shared" si="7"/>
        <v>0</v>
      </c>
      <c r="N60" s="38">
        <f t="shared" si="8"/>
        <v>0</v>
      </c>
      <c r="O60" s="39">
        <f t="shared" si="5"/>
        <v>0</v>
      </c>
    </row>
    <row r="61" spans="1:15" ht="15.75" customHeight="1" x14ac:dyDescent="0.3">
      <c r="A61" s="51"/>
      <c r="B61" s="51"/>
      <c r="C61" s="51"/>
      <c r="D61" s="51"/>
      <c r="E61" s="81" t="s">
        <v>112</v>
      </c>
      <c r="F61" s="43">
        <v>6.75</v>
      </c>
      <c r="G61" s="77">
        <v>1</v>
      </c>
      <c r="H61" s="77">
        <v>2</v>
      </c>
      <c r="I61" s="31">
        <f t="shared" si="1"/>
        <v>13.5</v>
      </c>
      <c r="J61" s="64"/>
      <c r="K61" s="59"/>
      <c r="L61" s="37">
        <f t="shared" si="6"/>
        <v>0</v>
      </c>
      <c r="M61" s="37">
        <f t="shared" si="7"/>
        <v>0</v>
      </c>
      <c r="N61" s="38">
        <f t="shared" si="8"/>
        <v>0</v>
      </c>
      <c r="O61" s="39">
        <f t="shared" si="5"/>
        <v>0</v>
      </c>
    </row>
    <row r="62" spans="1:15" ht="15.75" customHeight="1" x14ac:dyDescent="0.3">
      <c r="A62" s="51"/>
      <c r="B62" s="51"/>
      <c r="C62" s="51"/>
      <c r="D62" s="51"/>
      <c r="E62" s="56"/>
      <c r="F62" s="47"/>
      <c r="G62" s="48"/>
      <c r="H62" s="45"/>
      <c r="I62" s="31">
        <f t="shared" si="1"/>
        <v>0</v>
      </c>
      <c r="J62" s="64"/>
      <c r="K62" s="59"/>
      <c r="L62" s="37">
        <f t="shared" si="6"/>
        <v>0</v>
      </c>
      <c r="M62" s="37">
        <f t="shared" si="7"/>
        <v>0</v>
      </c>
      <c r="N62" s="38">
        <f t="shared" si="8"/>
        <v>0</v>
      </c>
      <c r="O62" s="39">
        <f t="shared" si="5"/>
        <v>0</v>
      </c>
    </row>
    <row r="63" spans="1:15" ht="15.75" customHeight="1" x14ac:dyDescent="0.3">
      <c r="A63" s="51"/>
      <c r="B63" s="51"/>
      <c r="C63" s="51"/>
      <c r="D63" s="51"/>
      <c r="E63" s="46"/>
      <c r="F63" s="47"/>
      <c r="G63" s="48"/>
      <c r="H63" s="45"/>
      <c r="I63" s="31">
        <f t="shared" si="1"/>
        <v>0</v>
      </c>
      <c r="J63" s="64"/>
      <c r="K63" s="59"/>
      <c r="L63" s="37">
        <f t="shared" si="6"/>
        <v>0</v>
      </c>
      <c r="M63" s="37">
        <f t="shared" si="7"/>
        <v>0</v>
      </c>
      <c r="N63" s="38">
        <f t="shared" si="8"/>
        <v>0</v>
      </c>
      <c r="O63" s="39">
        <f t="shared" si="5"/>
        <v>0</v>
      </c>
    </row>
    <row r="64" spans="1:15" ht="15.75" customHeight="1" x14ac:dyDescent="0.3">
      <c r="A64" s="51"/>
      <c r="B64" s="51"/>
      <c r="C64" s="51"/>
      <c r="D64" s="51"/>
      <c r="E64" s="46"/>
      <c r="F64" s="47"/>
      <c r="G64" s="48"/>
      <c r="H64" s="45"/>
      <c r="I64" s="31">
        <f t="shared" si="1"/>
        <v>0</v>
      </c>
      <c r="J64" s="64"/>
      <c r="K64" s="59"/>
      <c r="L64" s="37">
        <f t="shared" si="6"/>
        <v>0</v>
      </c>
      <c r="M64" s="37">
        <f t="shared" si="7"/>
        <v>0</v>
      </c>
      <c r="N64" s="38">
        <f t="shared" si="8"/>
        <v>0</v>
      </c>
      <c r="O64" s="39">
        <f t="shared" si="5"/>
        <v>0</v>
      </c>
    </row>
    <row r="65" spans="1:15" ht="15.75" customHeight="1" x14ac:dyDescent="0.3">
      <c r="A65" s="51"/>
      <c r="B65" s="51"/>
      <c r="C65" s="51"/>
      <c r="D65" s="51"/>
      <c r="E65" s="46"/>
      <c r="F65" s="47"/>
      <c r="G65" s="48"/>
      <c r="H65" s="45"/>
      <c r="I65" s="31">
        <f t="shared" si="1"/>
        <v>0</v>
      </c>
      <c r="J65" s="64"/>
      <c r="K65" s="59"/>
      <c r="L65" s="37">
        <f t="shared" si="6"/>
        <v>0</v>
      </c>
      <c r="M65" s="37">
        <f t="shared" si="7"/>
        <v>0</v>
      </c>
      <c r="N65" s="38">
        <f t="shared" si="8"/>
        <v>0</v>
      </c>
      <c r="O65" s="39">
        <f t="shared" si="5"/>
        <v>0</v>
      </c>
    </row>
    <row r="66" spans="1:15" ht="15.75" customHeight="1" x14ac:dyDescent="0.3">
      <c r="A66" s="51"/>
      <c r="B66" s="51"/>
      <c r="C66" s="51"/>
      <c r="D66" s="51"/>
      <c r="E66" s="46"/>
      <c r="F66" s="47"/>
      <c r="G66" s="48"/>
      <c r="H66" s="45"/>
      <c r="I66" s="31">
        <f t="shared" si="1"/>
        <v>0</v>
      </c>
      <c r="J66" s="64"/>
      <c r="K66" s="59"/>
      <c r="L66" s="37">
        <f t="shared" si="6"/>
        <v>0</v>
      </c>
      <c r="M66" s="37">
        <f t="shared" si="7"/>
        <v>0</v>
      </c>
      <c r="N66" s="38">
        <f t="shared" si="8"/>
        <v>0</v>
      </c>
      <c r="O66" s="39">
        <f t="shared" si="5"/>
        <v>0</v>
      </c>
    </row>
    <row r="67" spans="1:15" ht="15.75" customHeight="1" x14ac:dyDescent="0.3">
      <c r="A67" s="51"/>
      <c r="B67" s="51"/>
      <c r="C67" s="51"/>
      <c r="D67" s="51"/>
      <c r="E67" s="46"/>
      <c r="F67" s="47"/>
      <c r="G67" s="48"/>
      <c r="H67" s="45"/>
      <c r="I67" s="31">
        <f t="shared" si="1"/>
        <v>0</v>
      </c>
      <c r="J67" s="64"/>
      <c r="K67" s="59"/>
      <c r="L67" s="37">
        <f t="shared" si="6"/>
        <v>0</v>
      </c>
      <c r="M67" s="37">
        <f t="shared" si="7"/>
        <v>0</v>
      </c>
      <c r="N67" s="38">
        <f t="shared" si="8"/>
        <v>0</v>
      </c>
      <c r="O67" s="39">
        <f t="shared" si="5"/>
        <v>0</v>
      </c>
    </row>
    <row r="68" spans="1:15" ht="15.75" customHeight="1" x14ac:dyDescent="0.3">
      <c r="A68" s="51"/>
      <c r="B68" s="51"/>
      <c r="C68" s="51"/>
      <c r="D68" s="51"/>
      <c r="E68" s="46"/>
      <c r="F68" s="47"/>
      <c r="G68" s="48"/>
      <c r="H68" s="45"/>
      <c r="I68" s="31">
        <f t="shared" si="1"/>
        <v>0</v>
      </c>
      <c r="J68" s="64"/>
      <c r="K68" s="59"/>
      <c r="L68" s="37">
        <f t="shared" si="6"/>
        <v>0</v>
      </c>
      <c r="M68" s="37">
        <f t="shared" si="7"/>
        <v>0</v>
      </c>
      <c r="N68" s="38">
        <f t="shared" si="8"/>
        <v>0</v>
      </c>
      <c r="O68" s="39">
        <f t="shared" si="5"/>
        <v>0</v>
      </c>
    </row>
    <row r="69" spans="1:15" ht="15.75" customHeight="1" x14ac:dyDescent="0.3">
      <c r="A69" s="51"/>
      <c r="B69" s="51"/>
      <c r="C69" s="51"/>
      <c r="D69" s="51"/>
      <c r="E69" s="46"/>
      <c r="F69" s="47"/>
      <c r="G69" s="48"/>
      <c r="H69" s="45"/>
      <c r="I69" s="31">
        <f t="shared" si="1"/>
        <v>0</v>
      </c>
      <c r="J69" s="62" t="s">
        <v>70</v>
      </c>
      <c r="K69" s="66"/>
      <c r="L69" s="34"/>
      <c r="M69" s="34"/>
      <c r="N69" s="35"/>
      <c r="O69" s="39">
        <f t="shared" si="5"/>
        <v>0</v>
      </c>
    </row>
    <row r="70" spans="1:15" ht="15.75" customHeight="1" x14ac:dyDescent="0.3">
      <c r="A70" s="51"/>
      <c r="B70" s="51"/>
      <c r="C70" s="51"/>
      <c r="D70" s="51"/>
      <c r="E70" s="63" t="s">
        <v>69</v>
      </c>
      <c r="F70" s="27"/>
      <c r="G70" s="27"/>
      <c r="H70" s="28"/>
      <c r="I70" s="31">
        <f t="shared" si="1"/>
        <v>0</v>
      </c>
      <c r="J70" s="64"/>
      <c r="K70" s="59"/>
      <c r="L70" s="37">
        <f t="shared" ref="L70:L200" si="9">K70*6%</f>
        <v>0</v>
      </c>
      <c r="M70" s="37">
        <f t="shared" ref="M70:M200" si="10">(K70+L70)/5</f>
        <v>0</v>
      </c>
      <c r="N70" s="38">
        <f t="shared" ref="N70:N200" si="11">$M70/365</f>
        <v>0</v>
      </c>
      <c r="O70" s="39">
        <f t="shared" si="5"/>
        <v>0</v>
      </c>
    </row>
    <row r="71" spans="1:15" ht="15.75" customHeight="1" x14ac:dyDescent="0.3">
      <c r="A71" s="51"/>
      <c r="B71" s="51"/>
      <c r="C71" s="51"/>
      <c r="D71" s="51"/>
      <c r="E71" s="81" t="s">
        <v>113</v>
      </c>
      <c r="F71" s="43">
        <v>74</v>
      </c>
      <c r="G71" s="77">
        <v>1</v>
      </c>
      <c r="H71" s="77">
        <v>4</v>
      </c>
      <c r="I71" s="31">
        <f t="shared" si="1"/>
        <v>296</v>
      </c>
      <c r="J71" s="64"/>
      <c r="K71" s="59"/>
      <c r="L71" s="37">
        <f t="shared" si="9"/>
        <v>0</v>
      </c>
      <c r="M71" s="37">
        <f t="shared" si="10"/>
        <v>0</v>
      </c>
      <c r="N71" s="38">
        <f t="shared" si="11"/>
        <v>0</v>
      </c>
      <c r="O71" s="39">
        <f t="shared" si="5"/>
        <v>0</v>
      </c>
    </row>
    <row r="72" spans="1:15" ht="15.75" customHeight="1" x14ac:dyDescent="0.3">
      <c r="A72" s="51"/>
      <c r="B72" s="51"/>
      <c r="C72" s="51"/>
      <c r="D72" s="51"/>
      <c r="E72" s="46"/>
      <c r="F72" s="41"/>
      <c r="G72" s="41"/>
      <c r="H72" s="65"/>
      <c r="I72" s="31">
        <f t="shared" si="1"/>
        <v>0</v>
      </c>
      <c r="J72" s="64"/>
      <c r="K72" s="59"/>
      <c r="L72" s="37">
        <f t="shared" si="9"/>
        <v>0</v>
      </c>
      <c r="M72" s="37">
        <f t="shared" si="10"/>
        <v>0</v>
      </c>
      <c r="N72" s="38">
        <f t="shared" si="11"/>
        <v>0</v>
      </c>
      <c r="O72" s="39">
        <f t="shared" si="5"/>
        <v>0</v>
      </c>
    </row>
    <row r="73" spans="1:15" ht="15.75" customHeight="1" x14ac:dyDescent="0.3">
      <c r="A73" s="51"/>
      <c r="B73" s="51"/>
      <c r="C73" s="51"/>
      <c r="D73" s="51"/>
      <c r="E73" s="46"/>
      <c r="F73" s="41"/>
      <c r="G73" s="41"/>
      <c r="H73" s="65"/>
      <c r="I73" s="31">
        <f t="shared" si="1"/>
        <v>0</v>
      </c>
      <c r="J73" s="64"/>
      <c r="K73" s="59"/>
      <c r="L73" s="37">
        <f t="shared" si="9"/>
        <v>0</v>
      </c>
      <c r="M73" s="37">
        <f t="shared" si="10"/>
        <v>0</v>
      </c>
      <c r="N73" s="38">
        <f t="shared" si="11"/>
        <v>0</v>
      </c>
      <c r="O73" s="39">
        <f t="shared" si="5"/>
        <v>0</v>
      </c>
    </row>
    <row r="74" spans="1:15" ht="15.75" customHeight="1" x14ac:dyDescent="0.3">
      <c r="A74" s="51"/>
      <c r="B74" s="51"/>
      <c r="C74" s="51"/>
      <c r="D74" s="51"/>
      <c r="E74" s="46"/>
      <c r="F74" s="41"/>
      <c r="G74" s="41"/>
      <c r="H74" s="65"/>
      <c r="I74" s="31">
        <f t="shared" si="1"/>
        <v>0</v>
      </c>
      <c r="J74" s="64"/>
      <c r="K74" s="59"/>
      <c r="L74" s="37">
        <f t="shared" si="9"/>
        <v>0</v>
      </c>
      <c r="M74" s="37">
        <f t="shared" si="10"/>
        <v>0</v>
      </c>
      <c r="N74" s="38">
        <f t="shared" si="11"/>
        <v>0</v>
      </c>
      <c r="O74" s="39">
        <f t="shared" si="5"/>
        <v>0</v>
      </c>
    </row>
    <row r="75" spans="1:15" ht="15.75" customHeight="1" x14ac:dyDescent="0.3">
      <c r="A75" s="51"/>
      <c r="B75" s="51"/>
      <c r="C75" s="51"/>
      <c r="D75" s="51"/>
      <c r="E75" s="46"/>
      <c r="F75" s="74"/>
      <c r="G75" s="41"/>
      <c r="H75" s="75"/>
      <c r="I75" s="31">
        <f t="shared" si="1"/>
        <v>0</v>
      </c>
      <c r="J75" s="64"/>
      <c r="K75" s="59"/>
      <c r="L75" s="37">
        <f t="shared" si="9"/>
        <v>0</v>
      </c>
      <c r="M75" s="37">
        <f t="shared" si="10"/>
        <v>0</v>
      </c>
      <c r="N75" s="38">
        <f t="shared" si="11"/>
        <v>0</v>
      </c>
      <c r="O75" s="39">
        <f t="shared" si="5"/>
        <v>0</v>
      </c>
    </row>
    <row r="76" spans="1:15" ht="15.75" customHeight="1" x14ac:dyDescent="0.3">
      <c r="A76" s="51"/>
      <c r="B76" s="51"/>
      <c r="C76" s="51"/>
      <c r="D76" s="51"/>
      <c r="E76" s="63" t="s">
        <v>71</v>
      </c>
      <c r="F76" s="27"/>
      <c r="G76" s="27"/>
      <c r="H76" s="28"/>
      <c r="I76" s="31">
        <f t="shared" si="1"/>
        <v>0</v>
      </c>
      <c r="J76" s="64"/>
      <c r="K76" s="59"/>
      <c r="L76" s="37">
        <f t="shared" si="9"/>
        <v>0</v>
      </c>
      <c r="M76" s="37">
        <f t="shared" si="10"/>
        <v>0</v>
      </c>
      <c r="N76" s="38">
        <f t="shared" si="11"/>
        <v>0</v>
      </c>
      <c r="O76" s="39">
        <f t="shared" si="5"/>
        <v>0</v>
      </c>
    </row>
    <row r="77" spans="1:15" ht="15.75" customHeight="1" x14ac:dyDescent="0.3">
      <c r="A77" s="51"/>
      <c r="B77" s="51"/>
      <c r="C77" s="51"/>
      <c r="D77" s="51"/>
      <c r="E77" s="46"/>
      <c r="F77" s="47"/>
      <c r="G77" s="48"/>
      <c r="H77" s="45"/>
      <c r="I77" s="31">
        <f t="shared" si="1"/>
        <v>0</v>
      </c>
      <c r="J77" s="64"/>
      <c r="K77" s="59"/>
      <c r="L77" s="37">
        <f t="shared" si="9"/>
        <v>0</v>
      </c>
      <c r="M77" s="37">
        <f t="shared" si="10"/>
        <v>0</v>
      </c>
      <c r="N77" s="38">
        <f t="shared" si="11"/>
        <v>0</v>
      </c>
      <c r="O77" s="39">
        <f t="shared" si="5"/>
        <v>0</v>
      </c>
    </row>
    <row r="78" spans="1:15" ht="15.75" customHeight="1" x14ac:dyDescent="0.3">
      <c r="A78" s="51"/>
      <c r="B78" s="51"/>
      <c r="C78" s="51"/>
      <c r="D78" s="51"/>
      <c r="E78" s="46"/>
      <c r="F78" s="47"/>
      <c r="G78" s="48"/>
      <c r="H78" s="45"/>
      <c r="I78" s="31">
        <f t="shared" si="1"/>
        <v>0</v>
      </c>
      <c r="J78" s="64"/>
      <c r="K78" s="59"/>
      <c r="L78" s="37">
        <f t="shared" si="9"/>
        <v>0</v>
      </c>
      <c r="M78" s="37">
        <f t="shared" si="10"/>
        <v>0</v>
      </c>
      <c r="N78" s="38">
        <f t="shared" si="11"/>
        <v>0</v>
      </c>
      <c r="O78" s="39">
        <f t="shared" si="5"/>
        <v>0</v>
      </c>
    </row>
    <row r="79" spans="1:15" ht="15.75" customHeight="1" x14ac:dyDescent="0.3">
      <c r="A79" s="51"/>
      <c r="B79" s="51"/>
      <c r="C79" s="51"/>
      <c r="D79" s="51"/>
      <c r="E79" s="56"/>
      <c r="F79" s="47"/>
      <c r="G79" s="48"/>
      <c r="H79" s="45"/>
      <c r="I79" s="31">
        <f t="shared" si="1"/>
        <v>0</v>
      </c>
      <c r="J79" s="64"/>
      <c r="K79" s="59"/>
      <c r="L79" s="37">
        <f t="shared" si="9"/>
        <v>0</v>
      </c>
      <c r="M79" s="37">
        <f t="shared" si="10"/>
        <v>0</v>
      </c>
      <c r="N79" s="38">
        <f t="shared" si="11"/>
        <v>0</v>
      </c>
      <c r="O79" s="39">
        <f t="shared" si="5"/>
        <v>0</v>
      </c>
    </row>
    <row r="80" spans="1:15" ht="15.75" customHeight="1" x14ac:dyDescent="0.3">
      <c r="A80" s="51"/>
      <c r="B80" s="51"/>
      <c r="C80" s="51"/>
      <c r="D80" s="51"/>
      <c r="E80" s="46"/>
      <c r="F80" s="47"/>
      <c r="G80" s="48"/>
      <c r="H80" s="45"/>
      <c r="I80" s="31">
        <f t="shared" si="1"/>
        <v>0</v>
      </c>
      <c r="J80" s="64"/>
      <c r="K80" s="59"/>
      <c r="L80" s="37">
        <f t="shared" si="9"/>
        <v>0</v>
      </c>
      <c r="M80" s="37">
        <f t="shared" si="10"/>
        <v>0</v>
      </c>
      <c r="N80" s="38">
        <f t="shared" si="11"/>
        <v>0</v>
      </c>
      <c r="O80" s="39">
        <f t="shared" si="5"/>
        <v>0</v>
      </c>
    </row>
    <row r="81" spans="1:15" ht="15.75" customHeight="1" x14ac:dyDescent="0.3">
      <c r="A81" s="51"/>
      <c r="B81" s="51"/>
      <c r="C81" s="51"/>
      <c r="D81" s="51"/>
      <c r="E81" s="56"/>
      <c r="F81" s="47"/>
      <c r="G81" s="48"/>
      <c r="H81" s="45"/>
      <c r="I81" s="31">
        <f t="shared" si="1"/>
        <v>0</v>
      </c>
      <c r="J81" s="64"/>
      <c r="K81" s="59"/>
      <c r="L81" s="37">
        <f t="shared" si="9"/>
        <v>0</v>
      </c>
      <c r="M81" s="37">
        <f t="shared" si="10"/>
        <v>0</v>
      </c>
      <c r="N81" s="38">
        <f t="shared" si="11"/>
        <v>0</v>
      </c>
      <c r="O81" s="39">
        <f t="shared" si="5"/>
        <v>0</v>
      </c>
    </row>
    <row r="82" spans="1:15" ht="15.75" customHeight="1" x14ac:dyDescent="0.3">
      <c r="A82" s="51"/>
      <c r="B82" s="51"/>
      <c r="C82" s="51"/>
      <c r="D82" s="51"/>
      <c r="E82" s="26" t="s">
        <v>72</v>
      </c>
      <c r="F82" s="82"/>
      <c r="G82" s="82"/>
      <c r="H82" s="83"/>
      <c r="I82" s="31">
        <f t="shared" si="1"/>
        <v>0</v>
      </c>
      <c r="J82" s="64"/>
      <c r="K82" s="59"/>
      <c r="L82" s="37">
        <f t="shared" si="9"/>
        <v>0</v>
      </c>
      <c r="M82" s="37">
        <f t="shared" si="10"/>
        <v>0</v>
      </c>
      <c r="N82" s="38">
        <f t="shared" si="11"/>
        <v>0</v>
      </c>
      <c r="O82" s="39">
        <f t="shared" si="5"/>
        <v>0</v>
      </c>
    </row>
    <row r="83" spans="1:15" ht="15.75" customHeight="1" x14ac:dyDescent="0.3">
      <c r="A83" s="51"/>
      <c r="B83" s="51"/>
      <c r="C83" s="51"/>
      <c r="D83" s="51"/>
      <c r="E83" s="56" t="s">
        <v>73</v>
      </c>
      <c r="F83" s="84">
        <v>0.18</v>
      </c>
      <c r="G83" s="48">
        <v>1</v>
      </c>
      <c r="H83" s="45">
        <v>30</v>
      </c>
      <c r="I83" s="31">
        <f t="shared" si="1"/>
        <v>5.3999999999999995</v>
      </c>
      <c r="J83" s="64"/>
      <c r="K83" s="59"/>
      <c r="L83" s="37">
        <f t="shared" si="9"/>
        <v>0</v>
      </c>
      <c r="M83" s="37">
        <f t="shared" si="10"/>
        <v>0</v>
      </c>
      <c r="N83" s="38">
        <f t="shared" si="11"/>
        <v>0</v>
      </c>
      <c r="O83" s="39">
        <f t="shared" si="5"/>
        <v>0</v>
      </c>
    </row>
    <row r="84" spans="1:15" ht="15.75" customHeight="1" x14ac:dyDescent="0.3">
      <c r="A84" s="51"/>
      <c r="B84" s="51"/>
      <c r="C84" s="51"/>
      <c r="D84" s="51"/>
      <c r="E84" s="46" t="s">
        <v>114</v>
      </c>
      <c r="F84" s="84">
        <v>0.28000000000000003</v>
      </c>
      <c r="G84" s="48">
        <v>1</v>
      </c>
      <c r="H84" s="45">
        <v>30</v>
      </c>
      <c r="I84" s="31">
        <f t="shared" si="1"/>
        <v>8.4</v>
      </c>
      <c r="J84" s="64"/>
      <c r="K84" s="59"/>
      <c r="L84" s="37">
        <f t="shared" si="9"/>
        <v>0</v>
      </c>
      <c r="M84" s="37">
        <f t="shared" si="10"/>
        <v>0</v>
      </c>
      <c r="N84" s="38">
        <f t="shared" si="11"/>
        <v>0</v>
      </c>
      <c r="O84" s="39">
        <f t="shared" si="5"/>
        <v>0</v>
      </c>
    </row>
    <row r="85" spans="1:15" ht="15.75" customHeight="1" x14ac:dyDescent="0.3">
      <c r="A85" s="51"/>
      <c r="B85" s="51"/>
      <c r="C85" s="51"/>
      <c r="D85" s="51"/>
      <c r="E85" s="85" t="s">
        <v>115</v>
      </c>
      <c r="F85" s="84">
        <v>0.2</v>
      </c>
      <c r="G85" s="48">
        <v>1</v>
      </c>
      <c r="H85" s="45">
        <v>30</v>
      </c>
      <c r="I85" s="31">
        <f t="shared" si="1"/>
        <v>6</v>
      </c>
      <c r="J85" s="64"/>
      <c r="K85" s="59"/>
      <c r="L85" s="37">
        <f t="shared" si="9"/>
        <v>0</v>
      </c>
      <c r="M85" s="37">
        <f t="shared" si="10"/>
        <v>0</v>
      </c>
      <c r="N85" s="38">
        <f t="shared" si="11"/>
        <v>0</v>
      </c>
      <c r="O85" s="39">
        <f t="shared" si="5"/>
        <v>0</v>
      </c>
    </row>
    <row r="86" spans="1:15" ht="15.75" customHeight="1" x14ac:dyDescent="0.3">
      <c r="A86" s="51"/>
      <c r="B86" s="51"/>
      <c r="C86" s="51"/>
      <c r="D86" s="51"/>
      <c r="E86" s="46" t="s">
        <v>116</v>
      </c>
      <c r="F86" s="84">
        <v>1.2</v>
      </c>
      <c r="G86" s="48">
        <v>1</v>
      </c>
      <c r="H86" s="45">
        <v>30</v>
      </c>
      <c r="I86" s="31">
        <f t="shared" si="1"/>
        <v>36</v>
      </c>
      <c r="J86" s="64"/>
      <c r="K86" s="59"/>
      <c r="L86" s="37">
        <f t="shared" si="9"/>
        <v>0</v>
      </c>
      <c r="M86" s="37">
        <f t="shared" si="10"/>
        <v>0</v>
      </c>
      <c r="N86" s="38">
        <f t="shared" si="11"/>
        <v>0</v>
      </c>
      <c r="O86" s="39">
        <f t="shared" si="5"/>
        <v>0</v>
      </c>
    </row>
    <row r="87" spans="1:15" ht="15.75" customHeight="1" x14ac:dyDescent="0.3">
      <c r="A87" s="51"/>
      <c r="B87" s="51"/>
      <c r="C87" s="51"/>
      <c r="D87" s="51"/>
      <c r="E87" s="85" t="s">
        <v>117</v>
      </c>
      <c r="F87" s="84">
        <v>0.63</v>
      </c>
      <c r="G87" s="48">
        <v>1</v>
      </c>
      <c r="H87" s="45">
        <v>10</v>
      </c>
      <c r="I87" s="31">
        <f t="shared" si="1"/>
        <v>6.3</v>
      </c>
      <c r="J87" s="64"/>
      <c r="K87" s="59"/>
      <c r="L87" s="37">
        <f t="shared" si="9"/>
        <v>0</v>
      </c>
      <c r="M87" s="37">
        <f t="shared" si="10"/>
        <v>0</v>
      </c>
      <c r="N87" s="38">
        <f t="shared" si="11"/>
        <v>0</v>
      </c>
      <c r="O87" s="39">
        <f t="shared" si="5"/>
        <v>0</v>
      </c>
    </row>
    <row r="88" spans="1:15" ht="15.75" customHeight="1" x14ac:dyDescent="0.3">
      <c r="A88" s="51"/>
      <c r="B88" s="51"/>
      <c r="C88" s="51"/>
      <c r="D88" s="51"/>
      <c r="E88" s="46" t="s">
        <v>118</v>
      </c>
      <c r="F88" s="47">
        <v>27.5</v>
      </c>
      <c r="G88" s="48">
        <v>1</v>
      </c>
      <c r="H88" s="45">
        <v>2</v>
      </c>
      <c r="I88" s="31">
        <f t="shared" si="1"/>
        <v>55</v>
      </c>
      <c r="J88" s="64"/>
      <c r="K88" s="59"/>
      <c r="L88" s="37">
        <f t="shared" si="9"/>
        <v>0</v>
      </c>
      <c r="M88" s="37">
        <f t="shared" si="10"/>
        <v>0</v>
      </c>
      <c r="N88" s="38">
        <f t="shared" si="11"/>
        <v>0</v>
      </c>
      <c r="O88" s="39">
        <f t="shared" si="5"/>
        <v>0</v>
      </c>
    </row>
    <row r="89" spans="1:15" ht="15.75" customHeight="1" x14ac:dyDescent="0.3">
      <c r="A89" s="51"/>
      <c r="B89" s="51"/>
      <c r="C89" s="51"/>
      <c r="D89" s="51"/>
      <c r="E89" s="46"/>
      <c r="F89" s="47"/>
      <c r="G89" s="48"/>
      <c r="H89" s="45"/>
      <c r="I89" s="31">
        <f t="shared" si="1"/>
        <v>0</v>
      </c>
      <c r="J89" s="64"/>
      <c r="K89" s="59"/>
      <c r="L89" s="37">
        <f t="shared" si="9"/>
        <v>0</v>
      </c>
      <c r="M89" s="37">
        <f t="shared" si="10"/>
        <v>0</v>
      </c>
      <c r="N89" s="38">
        <f t="shared" si="11"/>
        <v>0</v>
      </c>
      <c r="O89" s="39">
        <f t="shared" si="5"/>
        <v>0</v>
      </c>
    </row>
    <row r="90" spans="1:15" ht="15.75" customHeight="1" x14ac:dyDescent="0.3">
      <c r="A90" s="51"/>
      <c r="B90" s="51"/>
      <c r="C90" s="51"/>
      <c r="D90" s="51"/>
      <c r="E90" s="46"/>
      <c r="F90" s="48"/>
      <c r="G90" s="48"/>
      <c r="H90" s="59"/>
      <c r="I90" s="31">
        <f t="shared" si="1"/>
        <v>0</v>
      </c>
      <c r="J90" s="64"/>
      <c r="K90" s="59"/>
      <c r="L90" s="37">
        <f t="shared" si="9"/>
        <v>0</v>
      </c>
      <c r="M90" s="37">
        <f t="shared" si="10"/>
        <v>0</v>
      </c>
      <c r="N90" s="38">
        <f t="shared" si="11"/>
        <v>0</v>
      </c>
      <c r="O90" s="39">
        <f t="shared" si="5"/>
        <v>0</v>
      </c>
    </row>
    <row r="91" spans="1:15" ht="15.75" customHeight="1" x14ac:dyDescent="0.3">
      <c r="A91" s="51"/>
      <c r="B91" s="51"/>
      <c r="C91" s="51"/>
      <c r="D91" s="51"/>
      <c r="E91" s="46"/>
      <c r="F91" s="47"/>
      <c r="G91" s="48"/>
      <c r="H91" s="45"/>
      <c r="I91" s="31">
        <f t="shared" si="1"/>
        <v>0</v>
      </c>
      <c r="J91" s="64"/>
      <c r="K91" s="59"/>
      <c r="L91" s="37">
        <f t="shared" si="9"/>
        <v>0</v>
      </c>
      <c r="M91" s="37">
        <f t="shared" si="10"/>
        <v>0</v>
      </c>
      <c r="N91" s="38">
        <f t="shared" si="11"/>
        <v>0</v>
      </c>
      <c r="O91" s="39">
        <f t="shared" si="5"/>
        <v>0</v>
      </c>
    </row>
    <row r="92" spans="1:15" ht="15.75" customHeight="1" x14ac:dyDescent="0.3">
      <c r="A92" s="51"/>
      <c r="B92" s="51"/>
      <c r="C92" s="51"/>
      <c r="D92" s="51"/>
      <c r="E92" s="46"/>
      <c r="F92" s="48"/>
      <c r="G92" s="48"/>
      <c r="H92" s="59"/>
      <c r="I92" s="31">
        <f t="shared" si="1"/>
        <v>0</v>
      </c>
      <c r="J92" s="64"/>
      <c r="K92" s="59"/>
      <c r="L92" s="37">
        <f t="shared" si="9"/>
        <v>0</v>
      </c>
      <c r="M92" s="37">
        <f t="shared" si="10"/>
        <v>0</v>
      </c>
      <c r="N92" s="38">
        <f t="shared" si="11"/>
        <v>0</v>
      </c>
      <c r="O92" s="39">
        <f t="shared" si="5"/>
        <v>0</v>
      </c>
    </row>
    <row r="93" spans="1:15" ht="15.75" customHeight="1" x14ac:dyDescent="0.3">
      <c r="A93" s="51"/>
      <c r="B93" s="51"/>
      <c r="C93" s="51"/>
      <c r="D93" s="51"/>
      <c r="E93" s="63" t="s">
        <v>74</v>
      </c>
      <c r="F93" s="27"/>
      <c r="G93" s="27"/>
      <c r="H93" s="28"/>
      <c r="I93" s="31">
        <f t="shared" si="1"/>
        <v>0</v>
      </c>
      <c r="J93" s="64"/>
      <c r="K93" s="59"/>
      <c r="L93" s="37">
        <f t="shared" si="9"/>
        <v>0</v>
      </c>
      <c r="M93" s="37">
        <f t="shared" si="10"/>
        <v>0</v>
      </c>
      <c r="N93" s="38">
        <f t="shared" si="11"/>
        <v>0</v>
      </c>
      <c r="O93" s="39">
        <f t="shared" si="5"/>
        <v>0</v>
      </c>
    </row>
    <row r="94" spans="1:15" ht="15.75" customHeight="1" x14ac:dyDescent="0.3">
      <c r="A94" s="51"/>
      <c r="B94" s="51"/>
      <c r="C94" s="51"/>
      <c r="D94" s="51"/>
      <c r="E94" s="46" t="s">
        <v>75</v>
      </c>
      <c r="F94" s="48">
        <v>15</v>
      </c>
      <c r="G94" s="48">
        <v>1</v>
      </c>
      <c r="H94" s="59">
        <v>1</v>
      </c>
      <c r="I94" s="31">
        <f t="shared" si="1"/>
        <v>15</v>
      </c>
      <c r="J94" s="64"/>
      <c r="K94" s="59"/>
      <c r="L94" s="37">
        <f t="shared" si="9"/>
        <v>0</v>
      </c>
      <c r="M94" s="37">
        <f t="shared" si="10"/>
        <v>0</v>
      </c>
      <c r="N94" s="38">
        <f t="shared" si="11"/>
        <v>0</v>
      </c>
      <c r="O94" s="39">
        <f t="shared" si="5"/>
        <v>0</v>
      </c>
    </row>
    <row r="95" spans="1:15" ht="15.75" customHeight="1" x14ac:dyDescent="0.3">
      <c r="A95" s="51"/>
      <c r="B95" s="51"/>
      <c r="C95" s="51"/>
      <c r="D95" s="51"/>
      <c r="E95" s="46" t="s">
        <v>119</v>
      </c>
      <c r="F95" s="47">
        <v>120</v>
      </c>
      <c r="G95" s="48">
        <v>1</v>
      </c>
      <c r="H95" s="45">
        <v>1</v>
      </c>
      <c r="I95" s="31">
        <f t="shared" si="1"/>
        <v>120</v>
      </c>
      <c r="J95" s="64"/>
      <c r="K95" s="59"/>
      <c r="L95" s="37">
        <f t="shared" si="9"/>
        <v>0</v>
      </c>
      <c r="M95" s="37">
        <f t="shared" si="10"/>
        <v>0</v>
      </c>
      <c r="N95" s="38">
        <f t="shared" si="11"/>
        <v>0</v>
      </c>
      <c r="O95" s="39">
        <f t="shared" si="5"/>
        <v>0</v>
      </c>
    </row>
    <row r="96" spans="1:15" ht="15.75" customHeight="1" x14ac:dyDescent="0.3">
      <c r="A96" s="51"/>
      <c r="B96" s="51"/>
      <c r="C96" s="51"/>
      <c r="D96" s="51"/>
      <c r="E96" s="46" t="s">
        <v>120</v>
      </c>
      <c r="F96" s="48">
        <v>60</v>
      </c>
      <c r="G96" s="48">
        <v>1</v>
      </c>
      <c r="H96" s="59">
        <v>1</v>
      </c>
      <c r="I96" s="31">
        <f t="shared" si="1"/>
        <v>60</v>
      </c>
      <c r="J96" s="64"/>
      <c r="K96" s="59"/>
      <c r="L96" s="37">
        <f t="shared" si="9"/>
        <v>0</v>
      </c>
      <c r="M96" s="37">
        <f t="shared" si="10"/>
        <v>0</v>
      </c>
      <c r="N96" s="38">
        <f t="shared" si="11"/>
        <v>0</v>
      </c>
      <c r="O96" s="39">
        <f t="shared" si="5"/>
        <v>0</v>
      </c>
    </row>
    <row r="97" spans="1:15" ht="15.75" customHeight="1" x14ac:dyDescent="0.3">
      <c r="A97" s="51"/>
      <c r="B97" s="51"/>
      <c r="C97" s="51"/>
      <c r="D97" s="51"/>
      <c r="E97" s="56" t="s">
        <v>121</v>
      </c>
      <c r="F97" s="47">
        <v>60</v>
      </c>
      <c r="G97" s="48">
        <v>1</v>
      </c>
      <c r="H97" s="45">
        <v>1</v>
      </c>
      <c r="I97" s="31">
        <f t="shared" si="1"/>
        <v>60</v>
      </c>
      <c r="J97" s="64"/>
      <c r="K97" s="59"/>
      <c r="L97" s="37">
        <f t="shared" si="9"/>
        <v>0</v>
      </c>
      <c r="M97" s="37">
        <f t="shared" si="10"/>
        <v>0</v>
      </c>
      <c r="N97" s="38">
        <f t="shared" si="11"/>
        <v>0</v>
      </c>
      <c r="O97" s="39">
        <f t="shared" si="5"/>
        <v>0</v>
      </c>
    </row>
    <row r="98" spans="1:15" ht="15.75" customHeight="1" x14ac:dyDescent="0.3">
      <c r="A98" s="51"/>
      <c r="B98" s="51"/>
      <c r="C98" s="51"/>
      <c r="D98" s="51"/>
      <c r="E98" s="56" t="s">
        <v>122</v>
      </c>
      <c r="F98" s="47">
        <v>80</v>
      </c>
      <c r="G98" s="48">
        <v>1</v>
      </c>
      <c r="H98" s="45">
        <v>1</v>
      </c>
      <c r="I98" s="31">
        <f t="shared" si="1"/>
        <v>80</v>
      </c>
      <c r="J98" s="64"/>
      <c r="K98" s="59"/>
      <c r="L98" s="37">
        <f t="shared" si="9"/>
        <v>0</v>
      </c>
      <c r="M98" s="37">
        <f t="shared" si="10"/>
        <v>0</v>
      </c>
      <c r="N98" s="38">
        <f t="shared" si="11"/>
        <v>0</v>
      </c>
      <c r="O98" s="39">
        <f t="shared" si="5"/>
        <v>0</v>
      </c>
    </row>
    <row r="99" spans="1:15" ht="15.75" customHeight="1" x14ac:dyDescent="0.3">
      <c r="A99" s="51"/>
      <c r="B99" s="51"/>
      <c r="C99" s="51"/>
      <c r="D99" s="51"/>
      <c r="E99" s="56" t="s">
        <v>123</v>
      </c>
      <c r="F99" s="47">
        <v>60</v>
      </c>
      <c r="G99" s="48">
        <v>1</v>
      </c>
      <c r="H99" s="45">
        <v>1</v>
      </c>
      <c r="I99" s="31">
        <f t="shared" si="1"/>
        <v>60</v>
      </c>
      <c r="J99" s="64"/>
      <c r="K99" s="59"/>
      <c r="L99" s="37">
        <f t="shared" si="9"/>
        <v>0</v>
      </c>
      <c r="M99" s="37">
        <f t="shared" si="10"/>
        <v>0</v>
      </c>
      <c r="N99" s="38">
        <f t="shared" si="11"/>
        <v>0</v>
      </c>
      <c r="O99" s="39">
        <f t="shared" si="5"/>
        <v>0</v>
      </c>
    </row>
    <row r="100" spans="1:15" ht="15.75" customHeight="1" x14ac:dyDescent="0.3">
      <c r="A100" s="51"/>
      <c r="B100" s="51"/>
      <c r="C100" s="51"/>
      <c r="D100" s="51"/>
      <c r="E100" s="56" t="s">
        <v>124</v>
      </c>
      <c r="F100" s="47">
        <v>60</v>
      </c>
      <c r="G100" s="48">
        <v>1</v>
      </c>
      <c r="H100" s="45">
        <v>1</v>
      </c>
      <c r="I100" s="31">
        <f t="shared" si="1"/>
        <v>60</v>
      </c>
      <c r="J100" s="64"/>
      <c r="K100" s="59"/>
      <c r="L100" s="37">
        <f t="shared" si="9"/>
        <v>0</v>
      </c>
      <c r="M100" s="37">
        <f t="shared" si="10"/>
        <v>0</v>
      </c>
      <c r="N100" s="38">
        <f t="shared" si="11"/>
        <v>0</v>
      </c>
      <c r="O100" s="39">
        <f t="shared" si="5"/>
        <v>0</v>
      </c>
    </row>
    <row r="101" spans="1:15" ht="15.75" customHeight="1" x14ac:dyDescent="0.3">
      <c r="A101" s="51"/>
      <c r="B101" s="51"/>
      <c r="C101" s="51"/>
      <c r="D101" s="51"/>
      <c r="E101" s="56"/>
      <c r="F101" s="47"/>
      <c r="G101" s="48"/>
      <c r="H101" s="45"/>
      <c r="I101" s="31">
        <f t="shared" si="1"/>
        <v>0</v>
      </c>
      <c r="J101" s="64"/>
      <c r="K101" s="59"/>
      <c r="L101" s="37">
        <f t="shared" si="9"/>
        <v>0</v>
      </c>
      <c r="M101" s="37">
        <f t="shared" si="10"/>
        <v>0</v>
      </c>
      <c r="N101" s="38">
        <f t="shared" si="11"/>
        <v>0</v>
      </c>
      <c r="O101" s="39">
        <f t="shared" si="5"/>
        <v>0</v>
      </c>
    </row>
    <row r="102" spans="1:15" ht="15.75" customHeight="1" x14ac:dyDescent="0.3">
      <c r="A102" s="51"/>
      <c r="B102" s="51"/>
      <c r="C102" s="51"/>
      <c r="D102" s="51"/>
      <c r="E102" s="56"/>
      <c r="F102" s="48"/>
      <c r="G102" s="48"/>
      <c r="H102" s="59"/>
      <c r="I102" s="31">
        <f t="shared" si="1"/>
        <v>0</v>
      </c>
      <c r="J102" s="64"/>
      <c r="K102" s="59"/>
      <c r="L102" s="37">
        <f t="shared" si="9"/>
        <v>0</v>
      </c>
      <c r="M102" s="37">
        <f t="shared" si="10"/>
        <v>0</v>
      </c>
      <c r="N102" s="38">
        <f t="shared" si="11"/>
        <v>0</v>
      </c>
      <c r="O102" s="39">
        <f t="shared" si="5"/>
        <v>0</v>
      </c>
    </row>
    <row r="103" spans="1:15" ht="15.75" customHeight="1" x14ac:dyDescent="0.3">
      <c r="A103" s="51"/>
      <c r="B103" s="51"/>
      <c r="C103" s="51"/>
      <c r="D103" s="51"/>
      <c r="E103" s="56"/>
      <c r="F103" s="48"/>
      <c r="G103" s="48"/>
      <c r="H103" s="59"/>
      <c r="I103" s="31">
        <f t="shared" si="1"/>
        <v>0</v>
      </c>
      <c r="J103" s="64"/>
      <c r="K103" s="59"/>
      <c r="L103" s="37">
        <f t="shared" si="9"/>
        <v>0</v>
      </c>
      <c r="M103" s="37">
        <f t="shared" si="10"/>
        <v>0</v>
      </c>
      <c r="N103" s="38">
        <f t="shared" si="11"/>
        <v>0</v>
      </c>
      <c r="O103" s="39">
        <f t="shared" si="5"/>
        <v>0</v>
      </c>
    </row>
    <row r="104" spans="1:15" ht="15.75" customHeight="1" x14ac:dyDescent="0.3">
      <c r="A104" s="51"/>
      <c r="B104" s="51"/>
      <c r="C104" s="51"/>
      <c r="D104" s="51"/>
      <c r="E104" s="46"/>
      <c r="F104" s="48"/>
      <c r="G104" s="48"/>
      <c r="H104" s="59"/>
      <c r="I104" s="31">
        <f t="shared" si="1"/>
        <v>0</v>
      </c>
      <c r="J104" s="64"/>
      <c r="K104" s="59"/>
      <c r="L104" s="37">
        <f t="shared" si="9"/>
        <v>0</v>
      </c>
      <c r="M104" s="37">
        <f t="shared" si="10"/>
        <v>0</v>
      </c>
      <c r="N104" s="38">
        <f t="shared" si="11"/>
        <v>0</v>
      </c>
      <c r="O104" s="39">
        <f t="shared" si="5"/>
        <v>0</v>
      </c>
    </row>
    <row r="105" spans="1:15" ht="15.75" customHeight="1" x14ac:dyDescent="0.3">
      <c r="A105" s="51"/>
      <c r="B105" s="51"/>
      <c r="C105" s="51"/>
      <c r="D105" s="51"/>
      <c r="E105" s="46"/>
      <c r="F105" s="48"/>
      <c r="G105" s="48"/>
      <c r="H105" s="59"/>
      <c r="I105" s="31">
        <f t="shared" si="1"/>
        <v>0</v>
      </c>
      <c r="J105" s="64"/>
      <c r="K105" s="59"/>
      <c r="L105" s="37">
        <f t="shared" si="9"/>
        <v>0</v>
      </c>
      <c r="M105" s="37">
        <f t="shared" si="10"/>
        <v>0</v>
      </c>
      <c r="N105" s="38">
        <f t="shared" si="11"/>
        <v>0</v>
      </c>
      <c r="O105" s="39">
        <f t="shared" si="5"/>
        <v>0</v>
      </c>
    </row>
    <row r="106" spans="1:15" ht="15.75" customHeight="1" x14ac:dyDescent="0.3">
      <c r="A106" s="51"/>
      <c r="B106" s="51"/>
      <c r="C106" s="51"/>
      <c r="D106" s="51"/>
      <c r="E106" s="46"/>
      <c r="F106" s="47"/>
      <c r="G106" s="48"/>
      <c r="H106" s="45"/>
      <c r="I106" s="31">
        <f t="shared" si="1"/>
        <v>0</v>
      </c>
      <c r="J106" s="64"/>
      <c r="K106" s="59"/>
      <c r="L106" s="37">
        <f t="shared" si="9"/>
        <v>0</v>
      </c>
      <c r="M106" s="37">
        <f t="shared" si="10"/>
        <v>0</v>
      </c>
      <c r="N106" s="38">
        <f t="shared" si="11"/>
        <v>0</v>
      </c>
      <c r="O106" s="39">
        <f t="shared" si="5"/>
        <v>0</v>
      </c>
    </row>
    <row r="107" spans="1:15" ht="15.75" customHeight="1" x14ac:dyDescent="0.3">
      <c r="A107" s="51"/>
      <c r="B107" s="51"/>
      <c r="C107" s="51"/>
      <c r="D107" s="51"/>
      <c r="E107" s="56"/>
      <c r="F107" s="47"/>
      <c r="G107" s="48"/>
      <c r="H107" s="45"/>
      <c r="I107" s="31">
        <f t="shared" si="1"/>
        <v>0</v>
      </c>
      <c r="J107" s="64"/>
      <c r="K107" s="59"/>
      <c r="L107" s="37">
        <f t="shared" si="9"/>
        <v>0</v>
      </c>
      <c r="M107" s="37">
        <f t="shared" si="10"/>
        <v>0</v>
      </c>
      <c r="N107" s="38">
        <f t="shared" si="11"/>
        <v>0</v>
      </c>
      <c r="O107" s="39">
        <f t="shared" si="5"/>
        <v>0</v>
      </c>
    </row>
    <row r="108" spans="1:15" ht="15.75" customHeight="1" x14ac:dyDescent="0.3">
      <c r="A108" s="51"/>
      <c r="B108" s="51"/>
      <c r="C108" s="51"/>
      <c r="D108" s="51"/>
      <c r="E108" s="56"/>
      <c r="F108" s="47"/>
      <c r="G108" s="48"/>
      <c r="H108" s="45"/>
      <c r="I108" s="31">
        <f t="shared" si="1"/>
        <v>0</v>
      </c>
      <c r="J108" s="64"/>
      <c r="K108" s="59"/>
      <c r="L108" s="37">
        <f t="shared" si="9"/>
        <v>0</v>
      </c>
      <c r="M108" s="37">
        <f t="shared" si="10"/>
        <v>0</v>
      </c>
      <c r="N108" s="38">
        <f t="shared" si="11"/>
        <v>0</v>
      </c>
      <c r="O108" s="39">
        <f t="shared" si="5"/>
        <v>0</v>
      </c>
    </row>
    <row r="109" spans="1:15" ht="15.75" customHeight="1" x14ac:dyDescent="0.3">
      <c r="A109" s="51"/>
      <c r="B109" s="51"/>
      <c r="C109" s="51"/>
      <c r="D109" s="51"/>
      <c r="E109" s="46"/>
      <c r="F109" s="47"/>
      <c r="G109" s="48"/>
      <c r="H109" s="45"/>
      <c r="I109" s="31">
        <f t="shared" si="1"/>
        <v>0</v>
      </c>
      <c r="J109" s="64"/>
      <c r="K109" s="59"/>
      <c r="L109" s="37">
        <f t="shared" si="9"/>
        <v>0</v>
      </c>
      <c r="M109" s="37">
        <f t="shared" si="10"/>
        <v>0</v>
      </c>
      <c r="N109" s="38">
        <f t="shared" si="11"/>
        <v>0</v>
      </c>
      <c r="O109" s="39">
        <f t="shared" si="5"/>
        <v>0</v>
      </c>
    </row>
    <row r="110" spans="1:15" ht="15.75" customHeight="1" x14ac:dyDescent="0.3">
      <c r="A110" s="51"/>
      <c r="B110" s="51"/>
      <c r="C110" s="51"/>
      <c r="D110" s="51"/>
      <c r="E110" s="46"/>
      <c r="F110" s="47"/>
      <c r="G110" s="48"/>
      <c r="H110" s="45"/>
      <c r="I110" s="31">
        <f t="shared" si="1"/>
        <v>0</v>
      </c>
      <c r="J110" s="64"/>
      <c r="K110" s="59"/>
      <c r="L110" s="37">
        <f t="shared" si="9"/>
        <v>0</v>
      </c>
      <c r="M110" s="37">
        <f t="shared" si="10"/>
        <v>0</v>
      </c>
      <c r="N110" s="38">
        <f t="shared" si="11"/>
        <v>0</v>
      </c>
      <c r="O110" s="39">
        <f t="shared" si="5"/>
        <v>0</v>
      </c>
    </row>
    <row r="111" spans="1:15" ht="15.75" customHeight="1" x14ac:dyDescent="0.3">
      <c r="A111" s="51"/>
      <c r="B111" s="51"/>
      <c r="C111" s="51"/>
      <c r="D111" s="51"/>
      <c r="E111" s="46"/>
      <c r="F111" s="47"/>
      <c r="G111" s="48"/>
      <c r="H111" s="45"/>
      <c r="I111" s="31">
        <f t="shared" si="1"/>
        <v>0</v>
      </c>
      <c r="J111" s="64"/>
      <c r="K111" s="59"/>
      <c r="L111" s="37">
        <f t="shared" si="9"/>
        <v>0</v>
      </c>
      <c r="M111" s="37">
        <f t="shared" si="10"/>
        <v>0</v>
      </c>
      <c r="N111" s="38">
        <f t="shared" si="11"/>
        <v>0</v>
      </c>
      <c r="O111" s="39">
        <f t="shared" si="5"/>
        <v>0</v>
      </c>
    </row>
    <row r="112" spans="1:15" ht="15.75" customHeight="1" x14ac:dyDescent="0.3">
      <c r="A112" s="51"/>
      <c r="B112" s="51"/>
      <c r="C112" s="51"/>
      <c r="D112" s="51"/>
      <c r="E112" s="56"/>
      <c r="F112" s="47"/>
      <c r="G112" s="48"/>
      <c r="H112" s="45"/>
      <c r="I112" s="31">
        <f t="shared" si="1"/>
        <v>0</v>
      </c>
      <c r="J112" s="64"/>
      <c r="K112" s="59"/>
      <c r="L112" s="37">
        <f t="shared" si="9"/>
        <v>0</v>
      </c>
      <c r="M112" s="37">
        <f t="shared" si="10"/>
        <v>0</v>
      </c>
      <c r="N112" s="38">
        <f t="shared" si="11"/>
        <v>0</v>
      </c>
      <c r="O112" s="39">
        <f t="shared" si="5"/>
        <v>0</v>
      </c>
    </row>
    <row r="113" spans="1:15" ht="15.75" customHeight="1" x14ac:dyDescent="0.3">
      <c r="A113" s="51"/>
      <c r="B113" s="51"/>
      <c r="C113" s="51"/>
      <c r="D113" s="51"/>
      <c r="E113" s="56"/>
      <c r="F113" s="47"/>
      <c r="G113" s="48"/>
      <c r="H113" s="45"/>
      <c r="I113" s="31">
        <f t="shared" si="1"/>
        <v>0</v>
      </c>
      <c r="J113" s="64"/>
      <c r="K113" s="59"/>
      <c r="L113" s="37">
        <f t="shared" si="9"/>
        <v>0</v>
      </c>
      <c r="M113" s="37">
        <f t="shared" si="10"/>
        <v>0</v>
      </c>
      <c r="N113" s="38">
        <f t="shared" si="11"/>
        <v>0</v>
      </c>
      <c r="O113" s="39">
        <f t="shared" si="5"/>
        <v>0</v>
      </c>
    </row>
    <row r="114" spans="1:15" ht="15.75" customHeight="1" x14ac:dyDescent="0.3">
      <c r="A114" s="51"/>
      <c r="B114" s="51"/>
      <c r="C114" s="51"/>
      <c r="D114" s="51"/>
      <c r="E114" s="26" t="s">
        <v>76</v>
      </c>
      <c r="F114" s="27"/>
      <c r="G114" s="27"/>
      <c r="H114" s="28"/>
      <c r="I114" s="31">
        <f t="shared" si="1"/>
        <v>0</v>
      </c>
      <c r="J114" s="64"/>
      <c r="K114" s="59"/>
      <c r="L114" s="37">
        <f t="shared" si="9"/>
        <v>0</v>
      </c>
      <c r="M114" s="37">
        <f t="shared" si="10"/>
        <v>0</v>
      </c>
      <c r="N114" s="38">
        <f t="shared" si="11"/>
        <v>0</v>
      </c>
      <c r="O114" s="39">
        <f t="shared" si="5"/>
        <v>0</v>
      </c>
    </row>
    <row r="115" spans="1:15" ht="15.75" customHeight="1" x14ac:dyDescent="0.3">
      <c r="A115" s="51"/>
      <c r="B115" s="51"/>
      <c r="C115" s="51"/>
      <c r="D115" s="51"/>
      <c r="E115" s="46" t="s">
        <v>125</v>
      </c>
      <c r="F115" s="48">
        <v>65</v>
      </c>
      <c r="G115" s="48">
        <v>1</v>
      </c>
      <c r="H115" s="59">
        <v>1</v>
      </c>
      <c r="I115" s="31">
        <f t="shared" si="1"/>
        <v>65</v>
      </c>
      <c r="J115" s="64"/>
      <c r="K115" s="59"/>
      <c r="L115" s="37">
        <f t="shared" si="9"/>
        <v>0</v>
      </c>
      <c r="M115" s="37">
        <f t="shared" si="10"/>
        <v>0</v>
      </c>
      <c r="N115" s="38">
        <f t="shared" si="11"/>
        <v>0</v>
      </c>
      <c r="O115" s="39">
        <f t="shared" si="5"/>
        <v>0</v>
      </c>
    </row>
    <row r="116" spans="1:15" ht="15.75" customHeight="1" x14ac:dyDescent="0.3">
      <c r="A116" s="51"/>
      <c r="B116" s="51"/>
      <c r="C116" s="51"/>
      <c r="D116" s="51"/>
      <c r="E116" s="46" t="s">
        <v>126</v>
      </c>
      <c r="F116" s="47">
        <v>11.5</v>
      </c>
      <c r="G116" s="48">
        <v>1</v>
      </c>
      <c r="H116" s="45">
        <v>1</v>
      </c>
      <c r="I116" s="31">
        <f t="shared" si="1"/>
        <v>11.5</v>
      </c>
      <c r="J116" s="64"/>
      <c r="K116" s="59"/>
      <c r="L116" s="37">
        <f t="shared" si="9"/>
        <v>0</v>
      </c>
      <c r="M116" s="37">
        <f t="shared" si="10"/>
        <v>0</v>
      </c>
      <c r="N116" s="38">
        <f t="shared" si="11"/>
        <v>0</v>
      </c>
      <c r="O116" s="39">
        <f t="shared" si="5"/>
        <v>0</v>
      </c>
    </row>
    <row r="117" spans="1:15" ht="15.75" customHeight="1" x14ac:dyDescent="0.3">
      <c r="A117" s="51"/>
      <c r="B117" s="51"/>
      <c r="C117" s="51"/>
      <c r="D117" s="51"/>
      <c r="E117" s="46" t="s">
        <v>78</v>
      </c>
      <c r="F117" s="48">
        <v>3.7</v>
      </c>
      <c r="G117" s="48">
        <v>1</v>
      </c>
      <c r="H117" s="59">
        <v>1</v>
      </c>
      <c r="I117" s="31">
        <f t="shared" si="1"/>
        <v>3.7</v>
      </c>
      <c r="J117" s="64"/>
      <c r="K117" s="59"/>
      <c r="L117" s="37">
        <f t="shared" si="9"/>
        <v>0</v>
      </c>
      <c r="M117" s="37">
        <f t="shared" si="10"/>
        <v>0</v>
      </c>
      <c r="N117" s="38">
        <f t="shared" si="11"/>
        <v>0</v>
      </c>
      <c r="O117" s="39">
        <f t="shared" si="5"/>
        <v>0</v>
      </c>
    </row>
    <row r="118" spans="1:15" ht="15.75" customHeight="1" x14ac:dyDescent="0.3">
      <c r="A118" s="51"/>
      <c r="B118" s="51"/>
      <c r="C118" s="51"/>
      <c r="D118" s="51"/>
      <c r="E118" s="46" t="s">
        <v>127</v>
      </c>
      <c r="F118" s="47">
        <v>3.7</v>
      </c>
      <c r="G118" s="48">
        <v>1</v>
      </c>
      <c r="H118" s="45">
        <v>1</v>
      </c>
      <c r="I118" s="31">
        <f t="shared" si="1"/>
        <v>3.7</v>
      </c>
      <c r="J118" s="64"/>
      <c r="K118" s="59"/>
      <c r="L118" s="37">
        <f t="shared" si="9"/>
        <v>0</v>
      </c>
      <c r="M118" s="37">
        <f t="shared" si="10"/>
        <v>0</v>
      </c>
      <c r="N118" s="38">
        <f t="shared" si="11"/>
        <v>0</v>
      </c>
      <c r="O118" s="39">
        <f t="shared" si="5"/>
        <v>0</v>
      </c>
    </row>
    <row r="119" spans="1:15" ht="15.75" customHeight="1" x14ac:dyDescent="0.3">
      <c r="A119" s="51"/>
      <c r="B119" s="51"/>
      <c r="C119" s="51"/>
      <c r="D119" s="51"/>
      <c r="E119" s="56"/>
      <c r="F119" s="47"/>
      <c r="G119" s="48"/>
      <c r="H119" s="45"/>
      <c r="I119" s="31">
        <f t="shared" si="1"/>
        <v>0</v>
      </c>
      <c r="J119" s="64"/>
      <c r="K119" s="59"/>
      <c r="L119" s="37">
        <f t="shared" si="9"/>
        <v>0</v>
      </c>
      <c r="M119" s="37">
        <f t="shared" si="10"/>
        <v>0</v>
      </c>
      <c r="N119" s="38">
        <f t="shared" si="11"/>
        <v>0</v>
      </c>
      <c r="O119" s="39">
        <f t="shared" si="5"/>
        <v>0</v>
      </c>
    </row>
    <row r="120" spans="1:15" ht="15.75" customHeight="1" x14ac:dyDescent="0.3">
      <c r="A120" s="51"/>
      <c r="B120" s="51"/>
      <c r="C120" s="51"/>
      <c r="D120" s="51"/>
      <c r="E120" s="56"/>
      <c r="F120" s="47"/>
      <c r="G120" s="48"/>
      <c r="H120" s="45"/>
      <c r="I120" s="31">
        <f t="shared" si="1"/>
        <v>0</v>
      </c>
      <c r="J120" s="64"/>
      <c r="K120" s="59"/>
      <c r="L120" s="37">
        <f t="shared" si="9"/>
        <v>0</v>
      </c>
      <c r="M120" s="37">
        <f t="shared" si="10"/>
        <v>0</v>
      </c>
      <c r="N120" s="38">
        <f t="shared" si="11"/>
        <v>0</v>
      </c>
      <c r="O120" s="39">
        <f t="shared" si="5"/>
        <v>0</v>
      </c>
    </row>
    <row r="121" spans="1:15" ht="15.75" customHeight="1" x14ac:dyDescent="0.3">
      <c r="A121" s="51"/>
      <c r="B121" s="51"/>
      <c r="C121" s="51"/>
      <c r="D121" s="51"/>
      <c r="E121" s="56"/>
      <c r="F121" s="47"/>
      <c r="G121" s="48"/>
      <c r="H121" s="45"/>
      <c r="I121" s="31">
        <f t="shared" si="1"/>
        <v>0</v>
      </c>
      <c r="J121" s="64"/>
      <c r="K121" s="59"/>
      <c r="L121" s="37">
        <f t="shared" si="9"/>
        <v>0</v>
      </c>
      <c r="M121" s="37">
        <f t="shared" si="10"/>
        <v>0</v>
      </c>
      <c r="N121" s="38">
        <f t="shared" si="11"/>
        <v>0</v>
      </c>
      <c r="O121" s="39">
        <f t="shared" si="5"/>
        <v>0</v>
      </c>
    </row>
    <row r="122" spans="1:15" ht="15.75" customHeight="1" x14ac:dyDescent="0.3">
      <c r="A122" s="51"/>
      <c r="B122" s="51"/>
      <c r="C122" s="51"/>
      <c r="D122" s="51"/>
      <c r="E122" s="56"/>
      <c r="F122" s="47"/>
      <c r="G122" s="48"/>
      <c r="H122" s="45"/>
      <c r="I122" s="31">
        <f t="shared" si="1"/>
        <v>0</v>
      </c>
      <c r="J122" s="64"/>
      <c r="K122" s="59"/>
      <c r="L122" s="37">
        <f t="shared" si="9"/>
        <v>0</v>
      </c>
      <c r="M122" s="37">
        <f t="shared" si="10"/>
        <v>0</v>
      </c>
      <c r="N122" s="38">
        <f t="shared" si="11"/>
        <v>0</v>
      </c>
      <c r="O122" s="39">
        <f t="shared" si="5"/>
        <v>0</v>
      </c>
    </row>
    <row r="123" spans="1:15" ht="15.75" customHeight="1" x14ac:dyDescent="0.3">
      <c r="A123" s="51"/>
      <c r="B123" s="51"/>
      <c r="C123" s="51"/>
      <c r="D123" s="51"/>
      <c r="E123" s="56"/>
      <c r="F123" s="48"/>
      <c r="G123" s="48"/>
      <c r="H123" s="59"/>
      <c r="I123" s="31">
        <f t="shared" si="1"/>
        <v>0</v>
      </c>
      <c r="J123" s="64"/>
      <c r="K123" s="59"/>
      <c r="L123" s="37">
        <f t="shared" si="9"/>
        <v>0</v>
      </c>
      <c r="M123" s="37">
        <f t="shared" si="10"/>
        <v>0</v>
      </c>
      <c r="N123" s="38">
        <f t="shared" si="11"/>
        <v>0</v>
      </c>
      <c r="O123" s="39">
        <f t="shared" si="5"/>
        <v>0</v>
      </c>
    </row>
    <row r="124" spans="1:15" ht="15.75" customHeight="1" x14ac:dyDescent="0.3">
      <c r="A124" s="51"/>
      <c r="B124" s="51"/>
      <c r="C124" s="51"/>
      <c r="D124" s="51"/>
      <c r="E124" s="56"/>
      <c r="F124" s="48"/>
      <c r="G124" s="48"/>
      <c r="H124" s="59"/>
      <c r="I124" s="31">
        <f t="shared" si="1"/>
        <v>0</v>
      </c>
      <c r="J124" s="64"/>
      <c r="K124" s="59"/>
      <c r="L124" s="37">
        <f t="shared" si="9"/>
        <v>0</v>
      </c>
      <c r="M124" s="37">
        <f t="shared" si="10"/>
        <v>0</v>
      </c>
      <c r="N124" s="38">
        <f t="shared" si="11"/>
        <v>0</v>
      </c>
      <c r="O124" s="39">
        <f t="shared" si="5"/>
        <v>0</v>
      </c>
    </row>
    <row r="125" spans="1:15" ht="15.75" customHeight="1" x14ac:dyDescent="0.3">
      <c r="A125" s="51"/>
      <c r="B125" s="51"/>
      <c r="C125" s="51"/>
      <c r="D125" s="51"/>
      <c r="E125" s="46"/>
      <c r="F125" s="48"/>
      <c r="G125" s="48"/>
      <c r="H125" s="59"/>
      <c r="I125" s="31">
        <f t="shared" si="1"/>
        <v>0</v>
      </c>
      <c r="J125" s="64"/>
      <c r="K125" s="59"/>
      <c r="L125" s="37">
        <f t="shared" si="9"/>
        <v>0</v>
      </c>
      <c r="M125" s="37">
        <f t="shared" si="10"/>
        <v>0</v>
      </c>
      <c r="N125" s="38">
        <f t="shared" si="11"/>
        <v>0</v>
      </c>
      <c r="O125" s="39">
        <f t="shared" si="5"/>
        <v>0</v>
      </c>
    </row>
    <row r="126" spans="1:15" ht="15.75" customHeight="1" x14ac:dyDescent="0.3">
      <c r="A126" s="51"/>
      <c r="B126" s="51"/>
      <c r="C126" s="51"/>
      <c r="D126" s="51"/>
      <c r="E126" s="46"/>
      <c r="F126" s="48"/>
      <c r="G126" s="48"/>
      <c r="H126" s="59"/>
      <c r="I126" s="31">
        <f t="shared" si="1"/>
        <v>0</v>
      </c>
      <c r="J126" s="64"/>
      <c r="K126" s="59"/>
      <c r="L126" s="37">
        <f t="shared" si="9"/>
        <v>0</v>
      </c>
      <c r="M126" s="37">
        <f t="shared" si="10"/>
        <v>0</v>
      </c>
      <c r="N126" s="38">
        <f t="shared" si="11"/>
        <v>0</v>
      </c>
      <c r="O126" s="39">
        <f t="shared" si="5"/>
        <v>0</v>
      </c>
    </row>
    <row r="127" spans="1:15" ht="15.75" customHeight="1" x14ac:dyDescent="0.3">
      <c r="A127" s="51"/>
      <c r="B127" s="51"/>
      <c r="C127" s="51"/>
      <c r="D127" s="51"/>
      <c r="E127" s="46"/>
      <c r="F127" s="47"/>
      <c r="G127" s="48"/>
      <c r="H127" s="45"/>
      <c r="I127" s="31">
        <f t="shared" si="1"/>
        <v>0</v>
      </c>
      <c r="J127" s="64"/>
      <c r="K127" s="59"/>
      <c r="L127" s="37">
        <f t="shared" si="9"/>
        <v>0</v>
      </c>
      <c r="M127" s="37">
        <f t="shared" si="10"/>
        <v>0</v>
      </c>
      <c r="N127" s="38">
        <f t="shared" si="11"/>
        <v>0</v>
      </c>
      <c r="O127" s="39">
        <f t="shared" si="5"/>
        <v>0</v>
      </c>
    </row>
    <row r="128" spans="1:15" ht="15.75" customHeight="1" x14ac:dyDescent="0.3">
      <c r="A128" s="51"/>
      <c r="B128" s="51"/>
      <c r="C128" s="51"/>
      <c r="D128" s="51"/>
      <c r="E128" s="56"/>
      <c r="F128" s="47"/>
      <c r="G128" s="48"/>
      <c r="H128" s="45"/>
      <c r="I128" s="31">
        <f t="shared" si="1"/>
        <v>0</v>
      </c>
      <c r="J128" s="64"/>
      <c r="K128" s="59"/>
      <c r="L128" s="37">
        <f t="shared" si="9"/>
        <v>0</v>
      </c>
      <c r="M128" s="37">
        <f t="shared" si="10"/>
        <v>0</v>
      </c>
      <c r="N128" s="38">
        <f t="shared" si="11"/>
        <v>0</v>
      </c>
      <c r="O128" s="39">
        <f t="shared" si="5"/>
        <v>0</v>
      </c>
    </row>
    <row r="129" spans="1:15" ht="15.75" customHeight="1" x14ac:dyDescent="0.3">
      <c r="A129" s="51"/>
      <c r="B129" s="51"/>
      <c r="C129" s="51"/>
      <c r="D129" s="51"/>
      <c r="E129" s="56"/>
      <c r="F129" s="47"/>
      <c r="G129" s="48"/>
      <c r="H129" s="45"/>
      <c r="I129" s="31">
        <f t="shared" si="1"/>
        <v>0</v>
      </c>
      <c r="J129" s="64"/>
      <c r="K129" s="59"/>
      <c r="L129" s="37">
        <f t="shared" si="9"/>
        <v>0</v>
      </c>
      <c r="M129" s="37">
        <f t="shared" si="10"/>
        <v>0</v>
      </c>
      <c r="N129" s="38">
        <f t="shared" si="11"/>
        <v>0</v>
      </c>
      <c r="O129" s="39">
        <f t="shared" si="5"/>
        <v>0</v>
      </c>
    </row>
    <row r="130" spans="1:15" ht="15.75" customHeight="1" x14ac:dyDescent="0.3">
      <c r="A130" s="51"/>
      <c r="B130" s="51"/>
      <c r="C130" s="51"/>
      <c r="D130" s="51"/>
      <c r="E130" s="46"/>
      <c r="F130" s="47"/>
      <c r="G130" s="48"/>
      <c r="H130" s="45"/>
      <c r="I130" s="31">
        <f t="shared" si="1"/>
        <v>0</v>
      </c>
      <c r="J130" s="64"/>
      <c r="K130" s="59"/>
      <c r="L130" s="37">
        <f t="shared" si="9"/>
        <v>0</v>
      </c>
      <c r="M130" s="37">
        <f t="shared" si="10"/>
        <v>0</v>
      </c>
      <c r="N130" s="38">
        <f t="shared" si="11"/>
        <v>0</v>
      </c>
      <c r="O130" s="39">
        <f t="shared" si="5"/>
        <v>0</v>
      </c>
    </row>
    <row r="131" spans="1:15" ht="15.75" customHeight="1" x14ac:dyDescent="0.3">
      <c r="A131" s="50"/>
      <c r="B131" s="50"/>
      <c r="C131" s="50"/>
      <c r="D131" s="50"/>
      <c r="E131" s="46"/>
      <c r="F131" s="47"/>
      <c r="G131" s="48"/>
      <c r="H131" s="45"/>
      <c r="I131" s="31">
        <f t="shared" si="1"/>
        <v>0</v>
      </c>
      <c r="J131" s="64"/>
      <c r="K131" s="59"/>
      <c r="L131" s="37">
        <f t="shared" si="9"/>
        <v>0</v>
      </c>
      <c r="M131" s="37">
        <f t="shared" si="10"/>
        <v>0</v>
      </c>
      <c r="N131" s="38">
        <f t="shared" si="11"/>
        <v>0</v>
      </c>
      <c r="O131" s="39">
        <f t="shared" si="5"/>
        <v>0</v>
      </c>
    </row>
    <row r="132" spans="1:15" ht="15.75" customHeight="1" x14ac:dyDescent="0.3">
      <c r="A132" s="50"/>
      <c r="B132" s="50"/>
      <c r="C132" s="50"/>
      <c r="D132" s="50"/>
      <c r="E132" s="46"/>
      <c r="F132" s="47"/>
      <c r="G132" s="48"/>
      <c r="H132" s="45"/>
      <c r="I132" s="31">
        <f t="shared" si="1"/>
        <v>0</v>
      </c>
      <c r="J132" s="64"/>
      <c r="K132" s="59"/>
      <c r="L132" s="37">
        <f t="shared" si="9"/>
        <v>0</v>
      </c>
      <c r="M132" s="37">
        <f t="shared" si="10"/>
        <v>0</v>
      </c>
      <c r="N132" s="38">
        <f t="shared" si="11"/>
        <v>0</v>
      </c>
      <c r="O132" s="39">
        <f t="shared" si="5"/>
        <v>0</v>
      </c>
    </row>
    <row r="133" spans="1:15" ht="15.75" customHeight="1" x14ac:dyDescent="0.3">
      <c r="A133" s="50"/>
      <c r="B133" s="50"/>
      <c r="C133" s="50"/>
      <c r="D133" s="50"/>
      <c r="E133" s="56"/>
      <c r="F133" s="47"/>
      <c r="G133" s="48"/>
      <c r="H133" s="45"/>
      <c r="I133" s="31">
        <f t="shared" si="1"/>
        <v>0</v>
      </c>
      <c r="J133" s="64"/>
      <c r="K133" s="59"/>
      <c r="L133" s="37">
        <f t="shared" si="9"/>
        <v>0</v>
      </c>
      <c r="M133" s="37">
        <f t="shared" si="10"/>
        <v>0</v>
      </c>
      <c r="N133" s="38">
        <f t="shared" si="11"/>
        <v>0</v>
      </c>
      <c r="O133" s="39">
        <f t="shared" si="5"/>
        <v>0</v>
      </c>
    </row>
    <row r="134" spans="1:15" ht="15.75" customHeight="1" x14ac:dyDescent="0.3">
      <c r="A134" s="50"/>
      <c r="B134" s="50"/>
      <c r="C134" s="50"/>
      <c r="D134" s="50"/>
      <c r="E134" s="56"/>
      <c r="F134" s="47"/>
      <c r="G134" s="48"/>
      <c r="H134" s="45"/>
      <c r="I134" s="31">
        <f t="shared" si="1"/>
        <v>0</v>
      </c>
      <c r="J134" s="64"/>
      <c r="K134" s="59"/>
      <c r="L134" s="37">
        <f t="shared" si="9"/>
        <v>0</v>
      </c>
      <c r="M134" s="37">
        <f t="shared" si="10"/>
        <v>0</v>
      </c>
      <c r="N134" s="38">
        <f t="shared" si="11"/>
        <v>0</v>
      </c>
      <c r="O134" s="39">
        <f t="shared" si="5"/>
        <v>0</v>
      </c>
    </row>
    <row r="135" spans="1:15" ht="15.75" customHeight="1" x14ac:dyDescent="0.3">
      <c r="A135" s="50"/>
      <c r="B135" s="50"/>
      <c r="C135" s="50"/>
      <c r="D135" s="50"/>
      <c r="E135" s="26" t="s">
        <v>77</v>
      </c>
      <c r="F135" s="27"/>
      <c r="G135" s="27"/>
      <c r="H135" s="28"/>
      <c r="I135" s="31">
        <f t="shared" si="1"/>
        <v>0</v>
      </c>
      <c r="J135" s="64"/>
      <c r="K135" s="59"/>
      <c r="L135" s="37">
        <f t="shared" si="9"/>
        <v>0</v>
      </c>
      <c r="M135" s="37">
        <f t="shared" si="10"/>
        <v>0</v>
      </c>
      <c r="N135" s="38">
        <f t="shared" si="11"/>
        <v>0</v>
      </c>
      <c r="O135" s="39">
        <f t="shared" si="5"/>
        <v>0</v>
      </c>
    </row>
    <row r="136" spans="1:15" ht="15.75" customHeight="1" x14ac:dyDescent="0.3">
      <c r="A136" s="50"/>
      <c r="B136" s="50"/>
      <c r="C136" s="50"/>
      <c r="D136" s="50"/>
      <c r="E136" s="46"/>
      <c r="F136" s="47"/>
      <c r="G136" s="48"/>
      <c r="H136" s="45"/>
      <c r="I136" s="31">
        <f t="shared" si="1"/>
        <v>0</v>
      </c>
      <c r="J136" s="64"/>
      <c r="K136" s="59"/>
      <c r="L136" s="37">
        <f t="shared" si="9"/>
        <v>0</v>
      </c>
      <c r="M136" s="37">
        <f t="shared" si="10"/>
        <v>0</v>
      </c>
      <c r="N136" s="38">
        <f t="shared" si="11"/>
        <v>0</v>
      </c>
      <c r="O136" s="39">
        <f t="shared" si="5"/>
        <v>0</v>
      </c>
    </row>
    <row r="137" spans="1:15" ht="15.75" customHeight="1" x14ac:dyDescent="0.3">
      <c r="A137" s="50"/>
      <c r="B137" s="50"/>
      <c r="C137" s="50"/>
      <c r="D137" s="50"/>
      <c r="E137" s="46"/>
      <c r="F137" s="47"/>
      <c r="G137" s="48"/>
      <c r="H137" s="45"/>
      <c r="I137" s="31">
        <f t="shared" si="1"/>
        <v>0</v>
      </c>
      <c r="J137" s="64"/>
      <c r="K137" s="59"/>
      <c r="L137" s="37">
        <f t="shared" si="9"/>
        <v>0</v>
      </c>
      <c r="M137" s="37">
        <f t="shared" si="10"/>
        <v>0</v>
      </c>
      <c r="N137" s="38">
        <f t="shared" si="11"/>
        <v>0</v>
      </c>
      <c r="O137" s="39">
        <f t="shared" si="5"/>
        <v>0</v>
      </c>
    </row>
    <row r="138" spans="1:15" ht="15.75" customHeight="1" x14ac:dyDescent="0.3">
      <c r="A138" s="50"/>
      <c r="B138" s="50"/>
      <c r="C138" s="50"/>
      <c r="D138" s="50"/>
      <c r="E138" s="46"/>
      <c r="F138" s="47"/>
      <c r="G138" s="48"/>
      <c r="H138" s="45"/>
      <c r="I138" s="31">
        <f t="shared" si="1"/>
        <v>0</v>
      </c>
      <c r="J138" s="64"/>
      <c r="K138" s="59"/>
      <c r="L138" s="37">
        <f t="shared" si="9"/>
        <v>0</v>
      </c>
      <c r="M138" s="37">
        <f t="shared" si="10"/>
        <v>0</v>
      </c>
      <c r="N138" s="38">
        <f t="shared" si="11"/>
        <v>0</v>
      </c>
      <c r="O138" s="39">
        <f t="shared" si="5"/>
        <v>0</v>
      </c>
    </row>
    <row r="139" spans="1:15" ht="15.75" customHeight="1" x14ac:dyDescent="0.3">
      <c r="A139" s="50"/>
      <c r="B139" s="50"/>
      <c r="C139" s="50"/>
      <c r="D139" s="50"/>
      <c r="E139" s="56"/>
      <c r="F139" s="47"/>
      <c r="G139" s="48"/>
      <c r="H139" s="45"/>
      <c r="I139" s="31">
        <f t="shared" si="1"/>
        <v>0</v>
      </c>
      <c r="J139" s="64"/>
      <c r="K139" s="59"/>
      <c r="L139" s="37">
        <f t="shared" si="9"/>
        <v>0</v>
      </c>
      <c r="M139" s="37">
        <f t="shared" si="10"/>
        <v>0</v>
      </c>
      <c r="N139" s="38">
        <f t="shared" si="11"/>
        <v>0</v>
      </c>
      <c r="O139" s="39">
        <f t="shared" si="5"/>
        <v>0</v>
      </c>
    </row>
    <row r="140" spans="1:15" ht="15.75" customHeight="1" x14ac:dyDescent="0.3">
      <c r="A140" s="50"/>
      <c r="B140" s="50"/>
      <c r="C140" s="50"/>
      <c r="D140" s="50"/>
      <c r="E140" s="56"/>
      <c r="F140" s="47"/>
      <c r="G140" s="48"/>
      <c r="H140" s="45"/>
      <c r="I140" s="31">
        <f t="shared" si="1"/>
        <v>0</v>
      </c>
      <c r="J140" s="64"/>
      <c r="K140" s="59"/>
      <c r="L140" s="37">
        <f t="shared" si="9"/>
        <v>0</v>
      </c>
      <c r="M140" s="37">
        <f t="shared" si="10"/>
        <v>0</v>
      </c>
      <c r="N140" s="38">
        <f t="shared" si="11"/>
        <v>0</v>
      </c>
      <c r="O140" s="39">
        <f t="shared" si="5"/>
        <v>0</v>
      </c>
    </row>
    <row r="141" spans="1:15" ht="15.75" customHeight="1" x14ac:dyDescent="0.3">
      <c r="A141" s="50"/>
      <c r="B141" s="50"/>
      <c r="C141" s="50"/>
      <c r="D141" s="50"/>
      <c r="E141" s="56"/>
      <c r="F141" s="47"/>
      <c r="G141" s="48"/>
      <c r="H141" s="45"/>
      <c r="I141" s="31">
        <f t="shared" si="1"/>
        <v>0</v>
      </c>
      <c r="J141" s="64"/>
      <c r="K141" s="59"/>
      <c r="L141" s="37">
        <f t="shared" si="9"/>
        <v>0</v>
      </c>
      <c r="M141" s="37">
        <f t="shared" si="10"/>
        <v>0</v>
      </c>
      <c r="N141" s="38">
        <f t="shared" si="11"/>
        <v>0</v>
      </c>
      <c r="O141" s="39">
        <f t="shared" si="5"/>
        <v>0</v>
      </c>
    </row>
    <row r="142" spans="1:15" ht="15.75" customHeight="1" x14ac:dyDescent="0.3">
      <c r="A142" s="50"/>
      <c r="B142" s="50"/>
      <c r="C142" s="50"/>
      <c r="D142" s="50"/>
      <c r="E142" s="56"/>
      <c r="F142" s="47"/>
      <c r="G142" s="48"/>
      <c r="H142" s="45"/>
      <c r="I142" s="31">
        <f t="shared" si="1"/>
        <v>0</v>
      </c>
      <c r="J142" s="64"/>
      <c r="K142" s="59"/>
      <c r="L142" s="37">
        <f t="shared" si="9"/>
        <v>0</v>
      </c>
      <c r="M142" s="37">
        <f t="shared" si="10"/>
        <v>0</v>
      </c>
      <c r="N142" s="38">
        <f t="shared" si="11"/>
        <v>0</v>
      </c>
      <c r="O142" s="39">
        <f t="shared" si="5"/>
        <v>0</v>
      </c>
    </row>
    <row r="143" spans="1:15" ht="15.75" customHeight="1" x14ac:dyDescent="0.3">
      <c r="A143" s="50"/>
      <c r="B143" s="50"/>
      <c r="C143" s="50"/>
      <c r="D143" s="50"/>
      <c r="E143" s="56"/>
      <c r="F143" s="47"/>
      <c r="G143" s="48"/>
      <c r="H143" s="45"/>
      <c r="I143" s="31">
        <f t="shared" si="1"/>
        <v>0</v>
      </c>
      <c r="J143" s="64"/>
      <c r="K143" s="59"/>
      <c r="L143" s="37">
        <f t="shared" si="9"/>
        <v>0</v>
      </c>
      <c r="M143" s="37">
        <f t="shared" si="10"/>
        <v>0</v>
      </c>
      <c r="N143" s="38">
        <f t="shared" si="11"/>
        <v>0</v>
      </c>
      <c r="O143" s="39">
        <f t="shared" si="5"/>
        <v>0</v>
      </c>
    </row>
    <row r="144" spans="1:15" ht="15.75" customHeight="1" x14ac:dyDescent="0.3">
      <c r="A144" s="50"/>
      <c r="B144" s="50"/>
      <c r="C144" s="50"/>
      <c r="D144" s="50"/>
      <c r="E144" s="56"/>
      <c r="F144" s="47"/>
      <c r="G144" s="48"/>
      <c r="H144" s="45"/>
      <c r="I144" s="31">
        <f t="shared" si="1"/>
        <v>0</v>
      </c>
      <c r="J144" s="64"/>
      <c r="K144" s="59"/>
      <c r="L144" s="37">
        <f t="shared" si="9"/>
        <v>0</v>
      </c>
      <c r="M144" s="37">
        <f t="shared" si="10"/>
        <v>0</v>
      </c>
      <c r="N144" s="38">
        <f t="shared" si="11"/>
        <v>0</v>
      </c>
      <c r="O144" s="39">
        <f t="shared" si="5"/>
        <v>0</v>
      </c>
    </row>
    <row r="145" spans="1:15" ht="15.75" customHeight="1" x14ac:dyDescent="0.3">
      <c r="A145" s="50"/>
      <c r="B145" s="50"/>
      <c r="C145" s="50"/>
      <c r="D145" s="50"/>
      <c r="E145" s="56"/>
      <c r="F145" s="47"/>
      <c r="G145" s="48"/>
      <c r="H145" s="45"/>
      <c r="I145" s="31">
        <f t="shared" si="1"/>
        <v>0</v>
      </c>
      <c r="J145" s="64"/>
      <c r="K145" s="59"/>
      <c r="L145" s="37">
        <f t="shared" si="9"/>
        <v>0</v>
      </c>
      <c r="M145" s="37">
        <f t="shared" si="10"/>
        <v>0</v>
      </c>
      <c r="N145" s="38">
        <f t="shared" si="11"/>
        <v>0</v>
      </c>
      <c r="O145" s="39">
        <f t="shared" si="5"/>
        <v>0</v>
      </c>
    </row>
    <row r="146" spans="1:15" ht="15.75" customHeight="1" x14ac:dyDescent="0.3">
      <c r="A146" s="50"/>
      <c r="B146" s="50"/>
      <c r="C146" s="50"/>
      <c r="D146" s="50"/>
      <c r="E146" s="46"/>
      <c r="F146" s="47"/>
      <c r="G146" s="48"/>
      <c r="H146" s="45"/>
      <c r="I146" s="31">
        <f t="shared" si="1"/>
        <v>0</v>
      </c>
      <c r="J146" s="64"/>
      <c r="K146" s="59"/>
      <c r="L146" s="37">
        <f t="shared" si="9"/>
        <v>0</v>
      </c>
      <c r="M146" s="37">
        <f t="shared" si="10"/>
        <v>0</v>
      </c>
      <c r="N146" s="38">
        <f t="shared" si="11"/>
        <v>0</v>
      </c>
      <c r="O146" s="39">
        <f t="shared" si="5"/>
        <v>0</v>
      </c>
    </row>
    <row r="147" spans="1:15" ht="15.75" customHeight="1" x14ac:dyDescent="0.3">
      <c r="A147" s="50"/>
      <c r="B147" s="50"/>
      <c r="C147" s="50"/>
      <c r="D147" s="50"/>
      <c r="E147" s="46"/>
      <c r="F147" s="47"/>
      <c r="G147" s="48"/>
      <c r="H147" s="45"/>
      <c r="I147" s="31">
        <f t="shared" si="1"/>
        <v>0</v>
      </c>
      <c r="J147" s="64"/>
      <c r="K147" s="59"/>
      <c r="L147" s="37">
        <f t="shared" si="9"/>
        <v>0</v>
      </c>
      <c r="M147" s="37">
        <f t="shared" si="10"/>
        <v>0</v>
      </c>
      <c r="N147" s="38">
        <f t="shared" si="11"/>
        <v>0</v>
      </c>
      <c r="O147" s="39">
        <f t="shared" si="5"/>
        <v>0</v>
      </c>
    </row>
    <row r="148" spans="1:15" ht="15.75" customHeight="1" x14ac:dyDescent="0.3">
      <c r="A148" s="50"/>
      <c r="B148" s="50"/>
      <c r="C148" s="50"/>
      <c r="D148" s="50"/>
      <c r="E148" s="46"/>
      <c r="F148" s="47"/>
      <c r="G148" s="48"/>
      <c r="H148" s="45"/>
      <c r="I148" s="31">
        <f t="shared" si="1"/>
        <v>0</v>
      </c>
      <c r="J148" s="64"/>
      <c r="K148" s="59"/>
      <c r="L148" s="37">
        <f t="shared" si="9"/>
        <v>0</v>
      </c>
      <c r="M148" s="37">
        <f t="shared" si="10"/>
        <v>0</v>
      </c>
      <c r="N148" s="38">
        <f t="shared" si="11"/>
        <v>0</v>
      </c>
      <c r="O148" s="39">
        <f t="shared" si="5"/>
        <v>0</v>
      </c>
    </row>
    <row r="149" spans="1:15" ht="15.75" customHeight="1" x14ac:dyDescent="0.3">
      <c r="A149" s="50"/>
      <c r="B149" s="50"/>
      <c r="C149" s="50"/>
      <c r="D149" s="50"/>
      <c r="E149" s="56"/>
      <c r="F149" s="47"/>
      <c r="G149" s="48"/>
      <c r="H149" s="45"/>
      <c r="I149" s="31">
        <f t="shared" si="1"/>
        <v>0</v>
      </c>
      <c r="J149" s="64"/>
      <c r="K149" s="59"/>
      <c r="L149" s="37">
        <f t="shared" si="9"/>
        <v>0</v>
      </c>
      <c r="M149" s="37">
        <f t="shared" si="10"/>
        <v>0</v>
      </c>
      <c r="N149" s="38">
        <f t="shared" si="11"/>
        <v>0</v>
      </c>
      <c r="O149" s="39">
        <f t="shared" si="5"/>
        <v>0</v>
      </c>
    </row>
    <row r="150" spans="1:15" ht="15.75" customHeight="1" x14ac:dyDescent="0.3">
      <c r="A150" s="50"/>
      <c r="B150" s="50"/>
      <c r="C150" s="50"/>
      <c r="D150" s="50"/>
      <c r="E150" s="56"/>
      <c r="F150" s="47"/>
      <c r="G150" s="48"/>
      <c r="H150" s="45"/>
      <c r="I150" s="31">
        <f t="shared" si="1"/>
        <v>0</v>
      </c>
      <c r="J150" s="64"/>
      <c r="K150" s="59"/>
      <c r="L150" s="37">
        <f t="shared" si="9"/>
        <v>0</v>
      </c>
      <c r="M150" s="37">
        <f t="shared" si="10"/>
        <v>0</v>
      </c>
      <c r="N150" s="38">
        <f t="shared" si="11"/>
        <v>0</v>
      </c>
      <c r="O150" s="39">
        <f t="shared" si="5"/>
        <v>0</v>
      </c>
    </row>
    <row r="151" spans="1:15" ht="15.75" customHeight="1" x14ac:dyDescent="0.3">
      <c r="A151" s="50"/>
      <c r="B151" s="50"/>
      <c r="C151" s="50"/>
      <c r="D151" s="50"/>
      <c r="E151" s="46"/>
      <c r="F151" s="47"/>
      <c r="G151" s="48"/>
      <c r="H151" s="45"/>
      <c r="I151" s="31">
        <f t="shared" si="1"/>
        <v>0</v>
      </c>
      <c r="J151" s="64"/>
      <c r="K151" s="59"/>
      <c r="L151" s="37">
        <f t="shared" si="9"/>
        <v>0</v>
      </c>
      <c r="M151" s="37">
        <f t="shared" si="10"/>
        <v>0</v>
      </c>
      <c r="N151" s="38">
        <f t="shared" si="11"/>
        <v>0</v>
      </c>
      <c r="O151" s="39">
        <f t="shared" si="5"/>
        <v>0</v>
      </c>
    </row>
    <row r="152" spans="1:15" ht="15.75" customHeight="1" x14ac:dyDescent="0.3">
      <c r="A152" s="50"/>
      <c r="B152" s="50"/>
      <c r="C152" s="50"/>
      <c r="D152" s="50"/>
      <c r="E152" s="46"/>
      <c r="F152" s="47"/>
      <c r="G152" s="48"/>
      <c r="H152" s="45"/>
      <c r="I152" s="31">
        <f t="shared" si="1"/>
        <v>0</v>
      </c>
      <c r="J152" s="64"/>
      <c r="K152" s="59"/>
      <c r="L152" s="37">
        <f t="shared" si="9"/>
        <v>0</v>
      </c>
      <c r="M152" s="37">
        <f t="shared" si="10"/>
        <v>0</v>
      </c>
      <c r="N152" s="38">
        <f t="shared" si="11"/>
        <v>0</v>
      </c>
      <c r="O152" s="39">
        <f t="shared" si="5"/>
        <v>0</v>
      </c>
    </row>
    <row r="153" spans="1:15" ht="15.75" customHeight="1" x14ac:dyDescent="0.3">
      <c r="A153" s="50"/>
      <c r="B153" s="50"/>
      <c r="C153" s="50"/>
      <c r="D153" s="50"/>
      <c r="E153" s="46"/>
      <c r="F153" s="47"/>
      <c r="G153" s="48"/>
      <c r="H153" s="45"/>
      <c r="I153" s="31">
        <f t="shared" si="1"/>
        <v>0</v>
      </c>
      <c r="J153" s="64"/>
      <c r="K153" s="59"/>
      <c r="L153" s="37">
        <f t="shared" si="9"/>
        <v>0</v>
      </c>
      <c r="M153" s="37">
        <f t="shared" si="10"/>
        <v>0</v>
      </c>
      <c r="N153" s="38">
        <f t="shared" si="11"/>
        <v>0</v>
      </c>
      <c r="O153" s="39">
        <f t="shared" si="5"/>
        <v>0</v>
      </c>
    </row>
    <row r="154" spans="1:15" ht="15.75" customHeight="1" x14ac:dyDescent="0.3">
      <c r="A154" s="50"/>
      <c r="B154" s="50"/>
      <c r="C154" s="50"/>
      <c r="D154" s="50"/>
      <c r="E154" s="56"/>
      <c r="F154" s="47"/>
      <c r="G154" s="48"/>
      <c r="H154" s="45"/>
      <c r="I154" s="31">
        <f t="shared" si="1"/>
        <v>0</v>
      </c>
      <c r="J154" s="64"/>
      <c r="K154" s="59"/>
      <c r="L154" s="37">
        <f t="shared" si="9"/>
        <v>0</v>
      </c>
      <c r="M154" s="37">
        <f t="shared" si="10"/>
        <v>0</v>
      </c>
      <c r="N154" s="38">
        <f t="shared" si="11"/>
        <v>0</v>
      </c>
      <c r="O154" s="39">
        <f t="shared" si="5"/>
        <v>0</v>
      </c>
    </row>
    <row r="155" spans="1:15" ht="15.75" customHeight="1" x14ac:dyDescent="0.3">
      <c r="A155" s="50"/>
      <c r="B155" s="50"/>
      <c r="C155" s="50"/>
      <c r="D155" s="50"/>
      <c r="E155" s="56"/>
      <c r="F155" s="47"/>
      <c r="G155" s="48"/>
      <c r="H155" s="45"/>
      <c r="I155" s="31">
        <f t="shared" si="1"/>
        <v>0</v>
      </c>
      <c r="J155" s="64"/>
      <c r="K155" s="59"/>
      <c r="L155" s="37">
        <f t="shared" si="9"/>
        <v>0</v>
      </c>
      <c r="M155" s="37">
        <f t="shared" si="10"/>
        <v>0</v>
      </c>
      <c r="N155" s="38">
        <f t="shared" si="11"/>
        <v>0</v>
      </c>
      <c r="O155" s="39">
        <f t="shared" si="5"/>
        <v>0</v>
      </c>
    </row>
    <row r="156" spans="1:15" ht="15.75" customHeight="1" x14ac:dyDescent="0.3">
      <c r="A156" s="50"/>
      <c r="B156" s="50"/>
      <c r="C156" s="50"/>
      <c r="D156" s="50"/>
      <c r="E156" s="26" t="s">
        <v>79</v>
      </c>
      <c r="F156" s="27"/>
      <c r="G156" s="27"/>
      <c r="H156" s="28"/>
      <c r="I156" s="31">
        <f t="shared" si="1"/>
        <v>0</v>
      </c>
      <c r="J156" s="64"/>
      <c r="K156" s="59"/>
      <c r="L156" s="37">
        <f t="shared" si="9"/>
        <v>0</v>
      </c>
      <c r="M156" s="37">
        <f t="shared" si="10"/>
        <v>0</v>
      </c>
      <c r="N156" s="38">
        <f t="shared" si="11"/>
        <v>0</v>
      </c>
      <c r="O156" s="39">
        <f t="shared" si="5"/>
        <v>0</v>
      </c>
    </row>
    <row r="157" spans="1:15" ht="15.75" customHeight="1" x14ac:dyDescent="0.3">
      <c r="A157" s="50"/>
      <c r="B157" s="50"/>
      <c r="C157" s="50"/>
      <c r="D157" s="50"/>
      <c r="E157" s="46"/>
      <c r="F157" s="47"/>
      <c r="G157" s="48"/>
      <c r="H157" s="45"/>
      <c r="I157" s="31">
        <f t="shared" si="1"/>
        <v>0</v>
      </c>
      <c r="J157" s="64"/>
      <c r="K157" s="59"/>
      <c r="L157" s="37">
        <f t="shared" si="9"/>
        <v>0</v>
      </c>
      <c r="M157" s="37">
        <f t="shared" si="10"/>
        <v>0</v>
      </c>
      <c r="N157" s="38">
        <f t="shared" si="11"/>
        <v>0</v>
      </c>
      <c r="O157" s="39">
        <f t="shared" si="5"/>
        <v>0</v>
      </c>
    </row>
    <row r="158" spans="1:15" ht="15.75" customHeight="1" x14ac:dyDescent="0.3">
      <c r="A158" s="50"/>
      <c r="B158" s="50"/>
      <c r="C158" s="50"/>
      <c r="D158" s="50"/>
      <c r="E158" s="56"/>
      <c r="F158" s="47"/>
      <c r="G158" s="48"/>
      <c r="H158" s="45"/>
      <c r="I158" s="31">
        <f t="shared" si="1"/>
        <v>0</v>
      </c>
      <c r="J158" s="64"/>
      <c r="K158" s="59"/>
      <c r="L158" s="37">
        <f t="shared" si="9"/>
        <v>0</v>
      </c>
      <c r="M158" s="37">
        <f t="shared" si="10"/>
        <v>0</v>
      </c>
      <c r="N158" s="38">
        <f t="shared" si="11"/>
        <v>0</v>
      </c>
      <c r="O158" s="39">
        <f t="shared" si="5"/>
        <v>0</v>
      </c>
    </row>
    <row r="159" spans="1:15" ht="15.75" customHeight="1" x14ac:dyDescent="0.3">
      <c r="A159" s="50"/>
      <c r="B159" s="50"/>
      <c r="C159" s="50"/>
      <c r="D159" s="50"/>
      <c r="E159" s="46"/>
      <c r="F159" s="47"/>
      <c r="G159" s="48"/>
      <c r="H159" s="45"/>
      <c r="I159" s="31">
        <f t="shared" si="1"/>
        <v>0</v>
      </c>
      <c r="J159" s="64"/>
      <c r="K159" s="59"/>
      <c r="L159" s="37">
        <f t="shared" si="9"/>
        <v>0</v>
      </c>
      <c r="M159" s="37">
        <f t="shared" si="10"/>
        <v>0</v>
      </c>
      <c r="N159" s="38">
        <f t="shared" si="11"/>
        <v>0</v>
      </c>
      <c r="O159" s="39">
        <f t="shared" si="5"/>
        <v>0</v>
      </c>
    </row>
    <row r="160" spans="1:15" ht="15.75" customHeight="1" x14ac:dyDescent="0.3">
      <c r="A160" s="50"/>
      <c r="B160" s="50"/>
      <c r="C160" s="50"/>
      <c r="D160" s="50"/>
      <c r="E160" s="46"/>
      <c r="F160" s="47"/>
      <c r="G160" s="48"/>
      <c r="H160" s="45"/>
      <c r="I160" s="31">
        <f t="shared" si="1"/>
        <v>0</v>
      </c>
      <c r="J160" s="64"/>
      <c r="K160" s="59"/>
      <c r="L160" s="37">
        <f t="shared" si="9"/>
        <v>0</v>
      </c>
      <c r="M160" s="37">
        <f t="shared" si="10"/>
        <v>0</v>
      </c>
      <c r="N160" s="38">
        <f t="shared" si="11"/>
        <v>0</v>
      </c>
      <c r="O160" s="39">
        <f t="shared" si="5"/>
        <v>0</v>
      </c>
    </row>
    <row r="161" spans="1:15" ht="15.75" customHeight="1" x14ac:dyDescent="0.3">
      <c r="A161" s="50"/>
      <c r="B161" s="50"/>
      <c r="C161" s="50"/>
      <c r="D161" s="50"/>
      <c r="E161" s="46"/>
      <c r="F161" s="47"/>
      <c r="G161" s="48"/>
      <c r="H161" s="45"/>
      <c r="I161" s="31">
        <f t="shared" si="1"/>
        <v>0</v>
      </c>
      <c r="J161" s="64"/>
      <c r="K161" s="59"/>
      <c r="L161" s="37">
        <f t="shared" si="9"/>
        <v>0</v>
      </c>
      <c r="M161" s="37">
        <f t="shared" si="10"/>
        <v>0</v>
      </c>
      <c r="N161" s="38">
        <f t="shared" si="11"/>
        <v>0</v>
      </c>
      <c r="O161" s="39">
        <f t="shared" si="5"/>
        <v>0</v>
      </c>
    </row>
    <row r="162" spans="1:15" ht="15.75" customHeight="1" x14ac:dyDescent="0.3">
      <c r="A162" s="50"/>
      <c r="B162" s="50"/>
      <c r="C162" s="50"/>
      <c r="D162" s="50"/>
      <c r="E162" s="26" t="s">
        <v>80</v>
      </c>
      <c r="F162" s="67"/>
      <c r="G162" s="67"/>
      <c r="H162" s="28"/>
      <c r="I162" s="31">
        <f t="shared" si="1"/>
        <v>0</v>
      </c>
      <c r="J162" s="64"/>
      <c r="K162" s="59"/>
      <c r="L162" s="37">
        <f t="shared" si="9"/>
        <v>0</v>
      </c>
      <c r="M162" s="37">
        <f t="shared" si="10"/>
        <v>0</v>
      </c>
      <c r="N162" s="38">
        <f t="shared" si="11"/>
        <v>0</v>
      </c>
      <c r="O162" s="39">
        <f t="shared" si="5"/>
        <v>0</v>
      </c>
    </row>
    <row r="163" spans="1:15" ht="15.75" customHeight="1" x14ac:dyDescent="0.3">
      <c r="A163" s="50"/>
      <c r="B163" s="50"/>
      <c r="C163" s="50"/>
      <c r="D163" s="50"/>
      <c r="E163" s="46"/>
      <c r="F163" s="47"/>
      <c r="G163" s="48"/>
      <c r="H163" s="45"/>
      <c r="I163" s="31">
        <f t="shared" si="1"/>
        <v>0</v>
      </c>
      <c r="J163" s="64"/>
      <c r="K163" s="59"/>
      <c r="L163" s="37">
        <f t="shared" si="9"/>
        <v>0</v>
      </c>
      <c r="M163" s="37">
        <f t="shared" si="10"/>
        <v>0</v>
      </c>
      <c r="N163" s="38">
        <f t="shared" si="11"/>
        <v>0</v>
      </c>
      <c r="O163" s="39">
        <f t="shared" si="5"/>
        <v>0</v>
      </c>
    </row>
    <row r="164" spans="1:15" ht="15.75" customHeight="1" x14ac:dyDescent="0.3">
      <c r="A164" s="50"/>
      <c r="B164" s="50"/>
      <c r="C164" s="50"/>
      <c r="D164" s="50"/>
      <c r="E164" s="56"/>
      <c r="F164" s="47"/>
      <c r="G164" s="48"/>
      <c r="H164" s="45"/>
      <c r="I164" s="31">
        <f t="shared" si="1"/>
        <v>0</v>
      </c>
      <c r="J164" s="64"/>
      <c r="K164" s="59"/>
      <c r="L164" s="37">
        <f t="shared" si="9"/>
        <v>0</v>
      </c>
      <c r="M164" s="37">
        <f t="shared" si="10"/>
        <v>0</v>
      </c>
      <c r="N164" s="38">
        <f t="shared" si="11"/>
        <v>0</v>
      </c>
      <c r="O164" s="39">
        <f t="shared" si="5"/>
        <v>0</v>
      </c>
    </row>
    <row r="165" spans="1:15" ht="15.75" customHeight="1" x14ac:dyDescent="0.3">
      <c r="A165" s="50"/>
      <c r="B165" s="50"/>
      <c r="C165" s="50"/>
      <c r="D165" s="50"/>
      <c r="E165" s="46"/>
      <c r="F165" s="47"/>
      <c r="G165" s="48"/>
      <c r="H165" s="45"/>
      <c r="I165" s="31">
        <f t="shared" si="1"/>
        <v>0</v>
      </c>
      <c r="J165" s="64"/>
      <c r="K165" s="59"/>
      <c r="L165" s="37">
        <f t="shared" si="9"/>
        <v>0</v>
      </c>
      <c r="M165" s="37">
        <f t="shared" si="10"/>
        <v>0</v>
      </c>
      <c r="N165" s="38">
        <f t="shared" si="11"/>
        <v>0</v>
      </c>
      <c r="O165" s="39">
        <f t="shared" si="5"/>
        <v>0</v>
      </c>
    </row>
    <row r="166" spans="1:15" ht="15.75" customHeight="1" x14ac:dyDescent="0.3">
      <c r="A166" s="50"/>
      <c r="B166" s="50"/>
      <c r="C166" s="50"/>
      <c r="D166" s="50"/>
      <c r="E166" s="46"/>
      <c r="F166" s="48"/>
      <c r="G166" s="48"/>
      <c r="H166" s="59"/>
      <c r="I166" s="31">
        <f t="shared" si="1"/>
        <v>0</v>
      </c>
      <c r="J166" s="68"/>
      <c r="K166" s="40"/>
      <c r="L166" s="69">
        <f t="shared" si="9"/>
        <v>0</v>
      </c>
      <c r="M166" s="69">
        <f t="shared" si="10"/>
        <v>0</v>
      </c>
      <c r="N166" s="70">
        <f t="shared" si="11"/>
        <v>0</v>
      </c>
      <c r="O166" s="39">
        <f t="shared" si="5"/>
        <v>0</v>
      </c>
    </row>
    <row r="167" spans="1:15" ht="15.75" customHeight="1" x14ac:dyDescent="0.3">
      <c r="A167" s="50"/>
      <c r="B167" s="50"/>
      <c r="C167" s="50"/>
      <c r="D167" s="50"/>
      <c r="E167" s="46"/>
      <c r="F167" s="48"/>
      <c r="G167" s="48"/>
      <c r="H167" s="59"/>
      <c r="I167" s="31">
        <f t="shared" si="1"/>
        <v>0</v>
      </c>
      <c r="J167" s="68"/>
      <c r="K167" s="40"/>
      <c r="L167" s="69">
        <f t="shared" si="9"/>
        <v>0</v>
      </c>
      <c r="M167" s="69">
        <f t="shared" si="10"/>
        <v>0</v>
      </c>
      <c r="N167" s="70">
        <f t="shared" si="11"/>
        <v>0</v>
      </c>
      <c r="O167" s="39">
        <f t="shared" si="5"/>
        <v>0</v>
      </c>
    </row>
    <row r="168" spans="1:15" ht="15.75" customHeight="1" x14ac:dyDescent="0.3">
      <c r="A168" s="50"/>
      <c r="B168" s="50"/>
      <c r="C168" s="50"/>
      <c r="D168" s="50"/>
      <c r="E168" s="26" t="s">
        <v>81</v>
      </c>
      <c r="F168" s="67"/>
      <c r="G168" s="67"/>
      <c r="H168" s="28"/>
      <c r="I168" s="31">
        <f t="shared" si="1"/>
        <v>0</v>
      </c>
      <c r="J168" s="68"/>
      <c r="K168" s="40"/>
      <c r="L168" s="69">
        <f t="shared" si="9"/>
        <v>0</v>
      </c>
      <c r="M168" s="69">
        <f t="shared" si="10"/>
        <v>0</v>
      </c>
      <c r="N168" s="70">
        <f t="shared" si="11"/>
        <v>0</v>
      </c>
      <c r="O168" s="39">
        <f t="shared" si="5"/>
        <v>0</v>
      </c>
    </row>
    <row r="169" spans="1:15" ht="15.75" customHeight="1" x14ac:dyDescent="0.3">
      <c r="A169" s="50"/>
      <c r="B169" s="50"/>
      <c r="C169" s="50"/>
      <c r="D169" s="50"/>
      <c r="E169" s="46"/>
      <c r="F169" s="48"/>
      <c r="G169" s="48"/>
      <c r="H169" s="59"/>
      <c r="I169" s="31">
        <f t="shared" si="1"/>
        <v>0</v>
      </c>
      <c r="J169" s="68"/>
      <c r="K169" s="40"/>
      <c r="L169" s="69">
        <f t="shared" si="9"/>
        <v>0</v>
      </c>
      <c r="M169" s="69">
        <f t="shared" si="10"/>
        <v>0</v>
      </c>
      <c r="N169" s="70">
        <f t="shared" si="11"/>
        <v>0</v>
      </c>
      <c r="O169" s="39">
        <f t="shared" si="5"/>
        <v>0</v>
      </c>
    </row>
    <row r="170" spans="1:15" ht="15.75" customHeight="1" x14ac:dyDescent="0.3">
      <c r="A170" s="50"/>
      <c r="B170" s="50"/>
      <c r="C170" s="50"/>
      <c r="D170" s="50"/>
      <c r="E170" s="56"/>
      <c r="F170" s="71"/>
      <c r="G170" s="71"/>
      <c r="H170" s="59"/>
      <c r="I170" s="31">
        <f t="shared" si="1"/>
        <v>0</v>
      </c>
      <c r="J170" s="68"/>
      <c r="K170" s="40"/>
      <c r="L170" s="69">
        <f t="shared" si="9"/>
        <v>0</v>
      </c>
      <c r="M170" s="69">
        <f t="shared" si="10"/>
        <v>0</v>
      </c>
      <c r="N170" s="70">
        <f t="shared" si="11"/>
        <v>0</v>
      </c>
      <c r="O170" s="39">
        <f t="shared" si="5"/>
        <v>0</v>
      </c>
    </row>
    <row r="171" spans="1:15" ht="15.75" customHeight="1" x14ac:dyDescent="0.3">
      <c r="A171" s="50"/>
      <c r="B171" s="50"/>
      <c r="C171" s="50"/>
      <c r="D171" s="50"/>
      <c r="E171" s="46"/>
      <c r="F171" s="71"/>
      <c r="G171" s="71"/>
      <c r="H171" s="59"/>
      <c r="I171" s="31">
        <f t="shared" si="1"/>
        <v>0</v>
      </c>
      <c r="J171" s="68"/>
      <c r="K171" s="40"/>
      <c r="L171" s="69">
        <f t="shared" si="9"/>
        <v>0</v>
      </c>
      <c r="M171" s="69">
        <f t="shared" si="10"/>
        <v>0</v>
      </c>
      <c r="N171" s="70">
        <f t="shared" si="11"/>
        <v>0</v>
      </c>
      <c r="O171" s="39">
        <f t="shared" si="5"/>
        <v>0</v>
      </c>
    </row>
    <row r="172" spans="1:15" ht="15.75" customHeight="1" x14ac:dyDescent="0.3">
      <c r="A172" s="50"/>
      <c r="B172" s="50"/>
      <c r="C172" s="50"/>
      <c r="D172" s="50"/>
      <c r="E172" s="46"/>
      <c r="F172" s="71"/>
      <c r="G172" s="71"/>
      <c r="H172" s="59"/>
      <c r="I172" s="31">
        <f t="shared" si="1"/>
        <v>0</v>
      </c>
      <c r="J172" s="68"/>
      <c r="K172" s="40"/>
      <c r="L172" s="69">
        <f t="shared" si="9"/>
        <v>0</v>
      </c>
      <c r="M172" s="69">
        <f t="shared" si="10"/>
        <v>0</v>
      </c>
      <c r="N172" s="70">
        <f t="shared" si="11"/>
        <v>0</v>
      </c>
      <c r="O172" s="39">
        <f t="shared" si="5"/>
        <v>0</v>
      </c>
    </row>
    <row r="173" spans="1:15" ht="15.75" customHeight="1" x14ac:dyDescent="0.3">
      <c r="A173" s="50"/>
      <c r="B173" s="50"/>
      <c r="C173" s="50"/>
      <c r="D173" s="50"/>
      <c r="E173" s="46"/>
      <c r="F173" s="68"/>
      <c r="G173" s="68"/>
      <c r="H173" s="72"/>
      <c r="I173" s="31">
        <f t="shared" si="1"/>
        <v>0</v>
      </c>
      <c r="J173" s="68"/>
      <c r="K173" s="40"/>
      <c r="L173" s="69">
        <f t="shared" si="9"/>
        <v>0</v>
      </c>
      <c r="M173" s="69">
        <f t="shared" si="10"/>
        <v>0</v>
      </c>
      <c r="N173" s="70">
        <f t="shared" si="11"/>
        <v>0</v>
      </c>
      <c r="O173" s="39">
        <f t="shared" si="5"/>
        <v>0</v>
      </c>
    </row>
    <row r="174" spans="1:15" ht="15.75" customHeight="1" x14ac:dyDescent="0.3">
      <c r="A174" s="50"/>
      <c r="B174" s="50"/>
      <c r="C174" s="50"/>
      <c r="D174" s="50"/>
      <c r="E174" s="46"/>
      <c r="F174" s="68"/>
      <c r="G174" s="68"/>
      <c r="H174" s="72"/>
      <c r="I174" s="31">
        <f t="shared" si="1"/>
        <v>0</v>
      </c>
      <c r="J174" s="68"/>
      <c r="K174" s="40"/>
      <c r="L174" s="69">
        <f t="shared" si="9"/>
        <v>0</v>
      </c>
      <c r="M174" s="69">
        <f t="shared" si="10"/>
        <v>0</v>
      </c>
      <c r="N174" s="70">
        <f t="shared" si="11"/>
        <v>0</v>
      </c>
      <c r="O174" s="39">
        <f t="shared" si="5"/>
        <v>0</v>
      </c>
    </row>
    <row r="175" spans="1:15" ht="15.75" customHeight="1" x14ac:dyDescent="0.3">
      <c r="A175" s="50"/>
      <c r="B175" s="50"/>
      <c r="C175" s="50"/>
      <c r="D175" s="50"/>
      <c r="E175" s="56"/>
      <c r="F175" s="68"/>
      <c r="G175" s="68"/>
      <c r="H175" s="72"/>
      <c r="I175" s="31">
        <f t="shared" si="1"/>
        <v>0</v>
      </c>
      <c r="J175" s="68"/>
      <c r="K175" s="40"/>
      <c r="L175" s="69">
        <f t="shared" si="9"/>
        <v>0</v>
      </c>
      <c r="M175" s="69">
        <f t="shared" si="10"/>
        <v>0</v>
      </c>
      <c r="N175" s="70">
        <f t="shared" si="11"/>
        <v>0</v>
      </c>
      <c r="O175" s="39">
        <f t="shared" si="5"/>
        <v>0</v>
      </c>
    </row>
    <row r="176" spans="1:15" ht="15.75" customHeight="1" x14ac:dyDescent="0.3">
      <c r="A176" s="50"/>
      <c r="B176" s="50"/>
      <c r="C176" s="50"/>
      <c r="D176" s="50"/>
      <c r="E176" s="46"/>
      <c r="F176" s="68"/>
      <c r="G176" s="68"/>
      <c r="H176" s="72"/>
      <c r="I176" s="31">
        <f t="shared" si="1"/>
        <v>0</v>
      </c>
      <c r="J176" s="68"/>
      <c r="K176" s="40"/>
      <c r="L176" s="69">
        <f t="shared" si="9"/>
        <v>0</v>
      </c>
      <c r="M176" s="69">
        <f t="shared" si="10"/>
        <v>0</v>
      </c>
      <c r="N176" s="70">
        <f t="shared" si="11"/>
        <v>0</v>
      </c>
      <c r="O176" s="39">
        <f t="shared" si="5"/>
        <v>0</v>
      </c>
    </row>
    <row r="177" spans="1:15" ht="15.75" customHeight="1" x14ac:dyDescent="0.3">
      <c r="A177" s="50"/>
      <c r="B177" s="50"/>
      <c r="C177" s="50"/>
      <c r="D177" s="50"/>
      <c r="E177" s="46"/>
      <c r="F177" s="68"/>
      <c r="G177" s="68"/>
      <c r="H177" s="72"/>
      <c r="I177" s="31">
        <f t="shared" si="1"/>
        <v>0</v>
      </c>
      <c r="J177" s="68"/>
      <c r="K177" s="40"/>
      <c r="L177" s="69">
        <f t="shared" si="9"/>
        <v>0</v>
      </c>
      <c r="M177" s="69">
        <f t="shared" si="10"/>
        <v>0</v>
      </c>
      <c r="N177" s="70">
        <f t="shared" si="11"/>
        <v>0</v>
      </c>
      <c r="O177" s="39">
        <f t="shared" si="5"/>
        <v>0</v>
      </c>
    </row>
    <row r="178" spans="1:15" ht="15.75" customHeight="1" x14ac:dyDescent="0.3">
      <c r="A178" s="50"/>
      <c r="B178" s="50"/>
      <c r="C178" s="50"/>
      <c r="D178" s="50"/>
      <c r="E178" s="46"/>
      <c r="F178" s="68"/>
      <c r="G178" s="68"/>
      <c r="H178" s="72"/>
      <c r="I178" s="31">
        <f t="shared" si="1"/>
        <v>0</v>
      </c>
      <c r="J178" s="68"/>
      <c r="K178" s="40"/>
      <c r="L178" s="69">
        <f t="shared" si="9"/>
        <v>0</v>
      </c>
      <c r="M178" s="69">
        <f t="shared" si="10"/>
        <v>0</v>
      </c>
      <c r="N178" s="70">
        <f t="shared" si="11"/>
        <v>0</v>
      </c>
      <c r="O178" s="39">
        <f t="shared" si="5"/>
        <v>0</v>
      </c>
    </row>
    <row r="179" spans="1:15" ht="15.75" customHeight="1" x14ac:dyDescent="0.3">
      <c r="A179" s="50"/>
      <c r="B179" s="50"/>
      <c r="C179" s="50"/>
      <c r="D179" s="50"/>
      <c r="E179" s="46"/>
      <c r="F179" s="68"/>
      <c r="G179" s="68"/>
      <c r="H179" s="72"/>
      <c r="I179" s="31">
        <f t="shared" si="1"/>
        <v>0</v>
      </c>
      <c r="J179" s="68"/>
      <c r="K179" s="40"/>
      <c r="L179" s="69">
        <f t="shared" si="9"/>
        <v>0</v>
      </c>
      <c r="M179" s="69">
        <f t="shared" si="10"/>
        <v>0</v>
      </c>
      <c r="N179" s="70">
        <f t="shared" si="11"/>
        <v>0</v>
      </c>
      <c r="O179" s="39">
        <f t="shared" si="5"/>
        <v>0</v>
      </c>
    </row>
    <row r="180" spans="1:15" ht="15.75" customHeight="1" x14ac:dyDescent="0.3">
      <c r="A180" s="50"/>
      <c r="B180" s="50"/>
      <c r="C180" s="50"/>
      <c r="D180" s="50"/>
      <c r="E180" s="56"/>
      <c r="F180" s="68"/>
      <c r="G180" s="68"/>
      <c r="H180" s="72"/>
      <c r="I180" s="31">
        <f t="shared" si="1"/>
        <v>0</v>
      </c>
      <c r="J180" s="68"/>
      <c r="K180" s="40"/>
      <c r="L180" s="69">
        <f t="shared" si="9"/>
        <v>0</v>
      </c>
      <c r="M180" s="69">
        <f t="shared" si="10"/>
        <v>0</v>
      </c>
      <c r="N180" s="70">
        <f t="shared" si="11"/>
        <v>0</v>
      </c>
      <c r="O180" s="39">
        <f t="shared" si="5"/>
        <v>0</v>
      </c>
    </row>
    <row r="181" spans="1:15" ht="15.75" customHeight="1" x14ac:dyDescent="0.3">
      <c r="A181" s="50"/>
      <c r="B181" s="50"/>
      <c r="C181" s="50"/>
      <c r="D181" s="50"/>
      <c r="E181" s="46"/>
      <c r="F181" s="68"/>
      <c r="G181" s="68"/>
      <c r="H181" s="72"/>
      <c r="I181" s="31">
        <f t="shared" si="1"/>
        <v>0</v>
      </c>
      <c r="J181" s="68"/>
      <c r="K181" s="40"/>
      <c r="L181" s="69">
        <f t="shared" si="9"/>
        <v>0</v>
      </c>
      <c r="M181" s="69">
        <f t="shared" si="10"/>
        <v>0</v>
      </c>
      <c r="N181" s="70">
        <f t="shared" si="11"/>
        <v>0</v>
      </c>
      <c r="O181" s="39">
        <f t="shared" si="5"/>
        <v>0</v>
      </c>
    </row>
    <row r="182" spans="1:15" ht="15.75" customHeight="1" x14ac:dyDescent="0.3">
      <c r="A182" s="50"/>
      <c r="B182" s="50"/>
      <c r="C182" s="50"/>
      <c r="D182" s="50"/>
      <c r="E182" s="46"/>
      <c r="F182" s="68"/>
      <c r="G182" s="68"/>
      <c r="H182" s="72"/>
      <c r="I182" s="31">
        <f t="shared" si="1"/>
        <v>0</v>
      </c>
      <c r="J182" s="68"/>
      <c r="K182" s="40"/>
      <c r="L182" s="69">
        <f t="shared" si="9"/>
        <v>0</v>
      </c>
      <c r="M182" s="69">
        <f t="shared" si="10"/>
        <v>0</v>
      </c>
      <c r="N182" s="70">
        <f t="shared" si="11"/>
        <v>0</v>
      </c>
      <c r="O182" s="39">
        <f t="shared" si="5"/>
        <v>0</v>
      </c>
    </row>
    <row r="183" spans="1:15" ht="15.75" customHeight="1" x14ac:dyDescent="0.3">
      <c r="A183" s="50"/>
      <c r="B183" s="50"/>
      <c r="C183" s="50"/>
      <c r="D183" s="50"/>
      <c r="E183" s="46"/>
      <c r="F183" s="68"/>
      <c r="G183" s="68"/>
      <c r="H183" s="72"/>
      <c r="I183" s="31">
        <f t="shared" si="1"/>
        <v>0</v>
      </c>
      <c r="J183" s="68"/>
      <c r="K183" s="40"/>
      <c r="L183" s="69">
        <f t="shared" si="9"/>
        <v>0</v>
      </c>
      <c r="M183" s="69">
        <f t="shared" si="10"/>
        <v>0</v>
      </c>
      <c r="N183" s="70">
        <f t="shared" si="11"/>
        <v>0</v>
      </c>
      <c r="O183" s="39">
        <f t="shared" si="5"/>
        <v>0</v>
      </c>
    </row>
    <row r="184" spans="1:15" ht="15.75" customHeight="1" x14ac:dyDescent="0.3">
      <c r="A184" s="50"/>
      <c r="B184" s="50"/>
      <c r="C184" s="50"/>
      <c r="D184" s="50"/>
      <c r="E184" s="46"/>
      <c r="F184" s="68"/>
      <c r="G184" s="68"/>
      <c r="H184" s="72"/>
      <c r="I184" s="31">
        <f t="shared" si="1"/>
        <v>0</v>
      </c>
      <c r="J184" s="68"/>
      <c r="K184" s="40"/>
      <c r="L184" s="69">
        <f t="shared" si="9"/>
        <v>0</v>
      </c>
      <c r="M184" s="69">
        <f t="shared" si="10"/>
        <v>0</v>
      </c>
      <c r="N184" s="70">
        <f t="shared" si="11"/>
        <v>0</v>
      </c>
      <c r="O184" s="39">
        <f t="shared" si="5"/>
        <v>0</v>
      </c>
    </row>
    <row r="185" spans="1:15" ht="15.75" customHeight="1" x14ac:dyDescent="0.3">
      <c r="A185" s="50"/>
      <c r="B185" s="50"/>
      <c r="C185" s="50"/>
      <c r="D185" s="50"/>
      <c r="E185" s="56"/>
      <c r="F185" s="68"/>
      <c r="G185" s="68"/>
      <c r="H185" s="72"/>
      <c r="I185" s="31">
        <f t="shared" si="1"/>
        <v>0</v>
      </c>
      <c r="J185" s="68"/>
      <c r="K185" s="40"/>
      <c r="L185" s="69">
        <f t="shared" si="9"/>
        <v>0</v>
      </c>
      <c r="M185" s="69">
        <f t="shared" si="10"/>
        <v>0</v>
      </c>
      <c r="N185" s="70">
        <f t="shared" si="11"/>
        <v>0</v>
      </c>
      <c r="O185" s="39">
        <f t="shared" si="5"/>
        <v>0</v>
      </c>
    </row>
    <row r="186" spans="1:15" ht="15.75" customHeight="1" x14ac:dyDescent="0.3">
      <c r="A186" s="50"/>
      <c r="B186" s="50"/>
      <c r="C186" s="50"/>
      <c r="D186" s="50"/>
      <c r="E186" s="46"/>
      <c r="F186" s="68"/>
      <c r="G186" s="68"/>
      <c r="H186" s="72"/>
      <c r="I186" s="31">
        <f t="shared" si="1"/>
        <v>0</v>
      </c>
      <c r="J186" s="68"/>
      <c r="K186" s="40"/>
      <c r="L186" s="69">
        <f t="shared" si="9"/>
        <v>0</v>
      </c>
      <c r="M186" s="69">
        <f t="shared" si="10"/>
        <v>0</v>
      </c>
      <c r="N186" s="70">
        <f t="shared" si="11"/>
        <v>0</v>
      </c>
      <c r="O186" s="39">
        <f t="shared" si="5"/>
        <v>0</v>
      </c>
    </row>
    <row r="187" spans="1:15" ht="15.75" customHeight="1" x14ac:dyDescent="0.3">
      <c r="A187" s="50"/>
      <c r="B187" s="50"/>
      <c r="C187" s="50"/>
      <c r="D187" s="50"/>
      <c r="E187" s="46"/>
      <c r="F187" s="68"/>
      <c r="G187" s="68"/>
      <c r="H187" s="72"/>
      <c r="I187" s="31">
        <f t="shared" si="1"/>
        <v>0</v>
      </c>
      <c r="J187" s="68"/>
      <c r="K187" s="40"/>
      <c r="L187" s="69">
        <f t="shared" si="9"/>
        <v>0</v>
      </c>
      <c r="M187" s="69">
        <f t="shared" si="10"/>
        <v>0</v>
      </c>
      <c r="N187" s="70">
        <f t="shared" si="11"/>
        <v>0</v>
      </c>
      <c r="O187" s="39">
        <f t="shared" si="5"/>
        <v>0</v>
      </c>
    </row>
    <row r="188" spans="1:15" ht="15.75" customHeight="1" x14ac:dyDescent="0.3">
      <c r="A188" s="50"/>
      <c r="B188" s="50"/>
      <c r="C188" s="50"/>
      <c r="D188" s="50"/>
      <c r="E188" s="46"/>
      <c r="F188" s="47"/>
      <c r="G188" s="48"/>
      <c r="H188" s="45"/>
      <c r="I188" s="31">
        <f t="shared" si="1"/>
        <v>0</v>
      </c>
      <c r="J188" s="68"/>
      <c r="K188" s="40"/>
      <c r="L188" s="69">
        <f t="shared" si="9"/>
        <v>0</v>
      </c>
      <c r="M188" s="69">
        <f t="shared" si="10"/>
        <v>0</v>
      </c>
      <c r="N188" s="70">
        <f t="shared" si="11"/>
        <v>0</v>
      </c>
      <c r="O188" s="39">
        <f t="shared" si="5"/>
        <v>0</v>
      </c>
    </row>
    <row r="189" spans="1:15" ht="15.75" customHeight="1" x14ac:dyDescent="0.3">
      <c r="A189" s="50"/>
      <c r="B189" s="50"/>
      <c r="C189" s="50"/>
      <c r="D189" s="50"/>
      <c r="E189" s="46"/>
      <c r="F189" s="47"/>
      <c r="G189" s="48"/>
      <c r="H189" s="45"/>
      <c r="I189" s="31">
        <f t="shared" si="1"/>
        <v>0</v>
      </c>
      <c r="J189" s="68"/>
      <c r="K189" s="40"/>
      <c r="L189" s="69">
        <f t="shared" si="9"/>
        <v>0</v>
      </c>
      <c r="M189" s="69">
        <f t="shared" si="10"/>
        <v>0</v>
      </c>
      <c r="N189" s="70">
        <f t="shared" si="11"/>
        <v>0</v>
      </c>
      <c r="O189" s="39">
        <f t="shared" si="5"/>
        <v>0</v>
      </c>
    </row>
    <row r="190" spans="1:15" ht="15.75" customHeight="1" x14ac:dyDescent="0.3">
      <c r="A190" s="50"/>
      <c r="B190" s="50"/>
      <c r="C190" s="50"/>
      <c r="D190" s="50"/>
      <c r="E190" s="56"/>
      <c r="F190" s="47"/>
      <c r="G190" s="48"/>
      <c r="H190" s="45"/>
      <c r="I190" s="31">
        <f t="shared" si="1"/>
        <v>0</v>
      </c>
      <c r="J190" s="68"/>
      <c r="K190" s="40"/>
      <c r="L190" s="69">
        <f t="shared" si="9"/>
        <v>0</v>
      </c>
      <c r="M190" s="69">
        <f t="shared" si="10"/>
        <v>0</v>
      </c>
      <c r="N190" s="70">
        <f t="shared" si="11"/>
        <v>0</v>
      </c>
      <c r="O190" s="39">
        <f t="shared" si="5"/>
        <v>0</v>
      </c>
    </row>
    <row r="191" spans="1:15" ht="15.75" customHeight="1" x14ac:dyDescent="0.3">
      <c r="A191" s="50"/>
      <c r="B191" s="50"/>
      <c r="C191" s="50"/>
      <c r="D191" s="50"/>
      <c r="E191" s="46"/>
      <c r="F191" s="47"/>
      <c r="G191" s="48"/>
      <c r="H191" s="45"/>
      <c r="I191" s="31">
        <f t="shared" si="1"/>
        <v>0</v>
      </c>
      <c r="J191" s="68"/>
      <c r="K191" s="40"/>
      <c r="L191" s="69">
        <f t="shared" si="9"/>
        <v>0</v>
      </c>
      <c r="M191" s="69">
        <f t="shared" si="10"/>
        <v>0</v>
      </c>
      <c r="N191" s="70">
        <f t="shared" si="11"/>
        <v>0</v>
      </c>
      <c r="O191" s="39">
        <f t="shared" si="5"/>
        <v>0</v>
      </c>
    </row>
    <row r="192" spans="1:15" ht="15.75" customHeight="1" x14ac:dyDescent="0.3">
      <c r="A192" s="50"/>
      <c r="B192" s="50"/>
      <c r="C192" s="50"/>
      <c r="D192" s="50"/>
      <c r="E192" s="46"/>
      <c r="F192" s="47"/>
      <c r="G192" s="48"/>
      <c r="H192" s="45"/>
      <c r="I192" s="31">
        <f t="shared" si="1"/>
        <v>0</v>
      </c>
      <c r="J192" s="68"/>
      <c r="K192" s="40"/>
      <c r="L192" s="69">
        <f t="shared" si="9"/>
        <v>0</v>
      </c>
      <c r="M192" s="69">
        <f t="shared" si="10"/>
        <v>0</v>
      </c>
      <c r="N192" s="70">
        <f t="shared" si="11"/>
        <v>0</v>
      </c>
      <c r="O192" s="39">
        <f t="shared" si="5"/>
        <v>0</v>
      </c>
    </row>
    <row r="193" spans="1:15" ht="15.75" customHeight="1" x14ac:dyDescent="0.3">
      <c r="A193" s="50"/>
      <c r="B193" s="50"/>
      <c r="C193" s="50"/>
      <c r="D193" s="50"/>
      <c r="E193" s="46"/>
      <c r="F193" s="47"/>
      <c r="G193" s="48"/>
      <c r="H193" s="45"/>
      <c r="I193" s="31">
        <f t="shared" si="1"/>
        <v>0</v>
      </c>
      <c r="J193" s="68"/>
      <c r="K193" s="40"/>
      <c r="L193" s="69">
        <f t="shared" si="9"/>
        <v>0</v>
      </c>
      <c r="M193" s="69">
        <f t="shared" si="10"/>
        <v>0</v>
      </c>
      <c r="N193" s="70">
        <f t="shared" si="11"/>
        <v>0</v>
      </c>
      <c r="O193" s="39">
        <f t="shared" si="5"/>
        <v>0</v>
      </c>
    </row>
    <row r="194" spans="1:15" ht="15.75" customHeight="1" x14ac:dyDescent="0.3">
      <c r="A194" s="50"/>
      <c r="B194" s="50"/>
      <c r="C194" s="50"/>
      <c r="D194" s="50"/>
      <c r="E194" s="46"/>
      <c r="F194" s="47"/>
      <c r="G194" s="48"/>
      <c r="H194" s="45"/>
      <c r="I194" s="31">
        <f t="shared" si="1"/>
        <v>0</v>
      </c>
      <c r="J194" s="68"/>
      <c r="K194" s="40"/>
      <c r="L194" s="69">
        <f t="shared" si="9"/>
        <v>0</v>
      </c>
      <c r="M194" s="69">
        <f t="shared" si="10"/>
        <v>0</v>
      </c>
      <c r="N194" s="70">
        <f t="shared" si="11"/>
        <v>0</v>
      </c>
      <c r="O194" s="39">
        <f t="shared" si="5"/>
        <v>0</v>
      </c>
    </row>
    <row r="195" spans="1:15" ht="15.75" customHeight="1" x14ac:dyDescent="0.3">
      <c r="A195" s="50"/>
      <c r="B195" s="50"/>
      <c r="C195" s="50"/>
      <c r="D195" s="50"/>
      <c r="E195" s="56"/>
      <c r="F195" s="47"/>
      <c r="G195" s="48"/>
      <c r="H195" s="45"/>
      <c r="I195" s="31">
        <f t="shared" si="1"/>
        <v>0</v>
      </c>
      <c r="J195" s="68"/>
      <c r="K195" s="40"/>
      <c r="L195" s="69">
        <f t="shared" si="9"/>
        <v>0</v>
      </c>
      <c r="M195" s="69">
        <f t="shared" si="10"/>
        <v>0</v>
      </c>
      <c r="N195" s="70">
        <f t="shared" si="11"/>
        <v>0</v>
      </c>
      <c r="O195" s="39">
        <f t="shared" si="5"/>
        <v>0</v>
      </c>
    </row>
    <row r="196" spans="1:15" ht="15.75" customHeight="1" x14ac:dyDescent="0.3">
      <c r="A196" s="50"/>
      <c r="B196" s="50"/>
      <c r="C196" s="50"/>
      <c r="D196" s="50"/>
      <c r="E196" s="46"/>
      <c r="F196" s="47"/>
      <c r="G196" s="48"/>
      <c r="H196" s="45"/>
      <c r="I196" s="31">
        <f t="shared" si="1"/>
        <v>0</v>
      </c>
      <c r="J196" s="68"/>
      <c r="K196" s="40"/>
      <c r="L196" s="69">
        <f t="shared" si="9"/>
        <v>0</v>
      </c>
      <c r="M196" s="69">
        <f t="shared" si="10"/>
        <v>0</v>
      </c>
      <c r="N196" s="70">
        <f t="shared" si="11"/>
        <v>0</v>
      </c>
      <c r="O196" s="39">
        <f t="shared" si="5"/>
        <v>0</v>
      </c>
    </row>
    <row r="197" spans="1:15" ht="15.75" customHeight="1" x14ac:dyDescent="0.3">
      <c r="A197" s="50"/>
      <c r="B197" s="50"/>
      <c r="C197" s="50"/>
      <c r="D197" s="50"/>
      <c r="E197" s="46"/>
      <c r="F197" s="47"/>
      <c r="G197" s="48"/>
      <c r="H197" s="45"/>
      <c r="I197" s="31">
        <f t="shared" si="1"/>
        <v>0</v>
      </c>
      <c r="J197" s="68"/>
      <c r="K197" s="40"/>
      <c r="L197" s="69">
        <f t="shared" si="9"/>
        <v>0</v>
      </c>
      <c r="M197" s="69">
        <f t="shared" si="10"/>
        <v>0</v>
      </c>
      <c r="N197" s="70">
        <f t="shared" si="11"/>
        <v>0</v>
      </c>
      <c r="O197" s="39">
        <f t="shared" si="5"/>
        <v>0</v>
      </c>
    </row>
    <row r="198" spans="1:15" ht="15.75" customHeight="1" x14ac:dyDescent="0.3">
      <c r="A198" s="50"/>
      <c r="B198" s="50"/>
      <c r="C198" s="50"/>
      <c r="D198" s="50"/>
      <c r="E198" s="46"/>
      <c r="F198" s="68"/>
      <c r="G198" s="68"/>
      <c r="H198" s="72"/>
      <c r="I198" s="31">
        <f t="shared" si="1"/>
        <v>0</v>
      </c>
      <c r="J198" s="68"/>
      <c r="K198" s="40"/>
      <c r="L198" s="69">
        <f t="shared" si="9"/>
        <v>0</v>
      </c>
      <c r="M198" s="69">
        <f t="shared" si="10"/>
        <v>0</v>
      </c>
      <c r="N198" s="70">
        <f t="shared" si="11"/>
        <v>0</v>
      </c>
      <c r="O198" s="39">
        <f t="shared" si="5"/>
        <v>0</v>
      </c>
    </row>
    <row r="199" spans="1:15" ht="15.75" customHeight="1" x14ac:dyDescent="0.3">
      <c r="A199" s="50"/>
      <c r="B199" s="50"/>
      <c r="C199" s="50"/>
      <c r="D199" s="50"/>
      <c r="E199" s="46"/>
      <c r="F199" s="68"/>
      <c r="G199" s="68"/>
      <c r="H199" s="72"/>
      <c r="I199" s="31">
        <f t="shared" si="1"/>
        <v>0</v>
      </c>
      <c r="J199" s="68"/>
      <c r="K199" s="40"/>
      <c r="L199" s="69">
        <f t="shared" si="9"/>
        <v>0</v>
      </c>
      <c r="M199" s="69">
        <f t="shared" si="10"/>
        <v>0</v>
      </c>
      <c r="N199" s="70">
        <f t="shared" si="11"/>
        <v>0</v>
      </c>
      <c r="O199" s="39">
        <f t="shared" si="5"/>
        <v>0</v>
      </c>
    </row>
    <row r="200" spans="1:15" ht="15.75" customHeight="1" x14ac:dyDescent="0.3">
      <c r="A200" s="50"/>
      <c r="B200" s="50"/>
      <c r="C200" s="50"/>
      <c r="D200" s="50"/>
      <c r="E200" s="56"/>
      <c r="F200" s="68"/>
      <c r="G200" s="68"/>
      <c r="H200" s="72"/>
      <c r="I200" s="31">
        <f t="shared" si="1"/>
        <v>0</v>
      </c>
      <c r="J200" s="68"/>
      <c r="K200" s="40"/>
      <c r="L200" s="69">
        <f t="shared" si="9"/>
        <v>0</v>
      </c>
      <c r="M200" s="69">
        <f t="shared" si="10"/>
        <v>0</v>
      </c>
      <c r="N200" s="70">
        <f t="shared" si="11"/>
        <v>0</v>
      </c>
      <c r="O200" s="39">
        <f t="shared" si="5"/>
        <v>0</v>
      </c>
    </row>
    <row r="201" spans="1:15" ht="15.75" customHeight="1" x14ac:dyDescent="0.3"/>
    <row r="202" spans="1:15" ht="15.75" customHeight="1" x14ac:dyDescent="0.3"/>
    <row r="203" spans="1:15" ht="15.75" customHeight="1" x14ac:dyDescent="0.3"/>
    <row r="204" spans="1:15" ht="15.75" customHeight="1" x14ac:dyDescent="0.3"/>
    <row r="205" spans="1:15" ht="15.75" customHeight="1" x14ac:dyDescent="0.3"/>
    <row r="206" spans="1:15" ht="15.75" customHeight="1" x14ac:dyDescent="0.3"/>
    <row r="207" spans="1:15" ht="15.75" customHeight="1" x14ac:dyDescent="0.3"/>
    <row r="208" spans="1:15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mergeCells count="13">
    <mergeCell ref="J6:N6"/>
    <mergeCell ref="B1:K1"/>
    <mergeCell ref="L1:O1"/>
    <mergeCell ref="B2:C2"/>
    <mergeCell ref="D2:K2"/>
    <mergeCell ref="L2:M2"/>
    <mergeCell ref="N2:O2"/>
    <mergeCell ref="C3:D3"/>
    <mergeCell ref="E3:G3"/>
    <mergeCell ref="I3:J3"/>
    <mergeCell ref="A4:C4"/>
    <mergeCell ref="E4:H4"/>
    <mergeCell ref="J4:N4"/>
  </mergeCells>
  <conditionalFormatting sqref="A6:A200 C6:C200 D19:D200 B24:B200">
    <cfRule type="containsBlanks" dxfId="69" priority="1">
      <formula>LEN(TRIM(A6))=0</formula>
    </cfRule>
  </conditionalFormatting>
  <conditionalFormatting sqref="D6:D23">
    <cfRule type="cellIs" dxfId="68" priority="5" operator="equal">
      <formula>0</formula>
    </cfRule>
  </conditionalFormatting>
  <conditionalFormatting sqref="I6:I200">
    <cfRule type="cellIs" dxfId="67" priority="4" operator="equal">
      <formula>0</formula>
    </cfRule>
  </conditionalFormatting>
  <conditionalFormatting sqref="L8:N200">
    <cfRule type="cellIs" dxfId="66" priority="3" operator="equal">
      <formula>0</formula>
    </cfRule>
  </conditionalFormatting>
  <conditionalFormatting sqref="O7:O200">
    <cfRule type="cellIs" dxfId="65" priority="2" operator="equal">
      <formula>0</formula>
    </cfRule>
  </conditionalFormatting>
  <dataValidations count="4">
    <dataValidation type="list" allowBlank="1" showInputMessage="1" prompt="คลิกและป้อนค่าจาก รายการจากรายการข้อความ" sqref="A3" xr:uid="{00000000-0002-0000-1C00-000000000000}">
      <formula1>"ประเภทผ่าตัด,Minor,Major,Complex,Advance Surgery"</formula1>
    </dataValidation>
    <dataValidation type="decimal" operator="greaterThanOrEqual" allowBlank="1" showDropDown="1" showInputMessage="1" showErrorMessage="1" prompt="ป้อนตัวเลข มากกว่าหรือเท่ากับ 0" sqref="F6:F200 H6:H200 K7:K200" xr:uid="{00000000-0002-0000-1C00-000001000000}">
      <formula1>0</formula1>
    </dataValidation>
    <dataValidation type="decimal" allowBlank="1" showDropDown="1" showInputMessage="1" showErrorMessage="1" prompt="ป้อนตัวเลข ระหว่าง 0 และ 5" sqref="B6:B23" xr:uid="{00000000-0002-0000-1C00-000003000000}">
      <formula1>0</formula1>
      <formula2>5</formula2>
    </dataValidation>
    <dataValidation type="list" allowBlank="1" showInputMessage="1" showErrorMessage="1" prompt="เลือก ICD-9-CM" sqref="A1" xr:uid="{00000000-0002-0000-1C00-000002000000}">
      <formula1>#REF!</formula1>
    </dataValidation>
  </dataValidations>
  <hyperlinks>
    <hyperlink ref="A30" r:id="rId1" xr:uid="{00000000-0004-0000-1C00-000000000000}"/>
    <hyperlink ref="A33" r:id="rId2" xr:uid="{00000000-0004-0000-1C00-000001000000}"/>
    <hyperlink ref="A36" r:id="rId3" xr:uid="{00000000-0004-0000-1C00-000002000000}"/>
  </hyperlinks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O1000"/>
  <sheetViews>
    <sheetView workbookViewId="0">
      <pane ySplit="5" topLeftCell="A6" activePane="bottomLeft" state="frozen"/>
      <selection pane="bottomLeft" activeCell="B7" sqref="B7"/>
    </sheetView>
  </sheetViews>
  <sheetFormatPr defaultColWidth="10.09765625" defaultRowHeight="15" customHeight="1" x14ac:dyDescent="0.3"/>
  <cols>
    <col min="1" max="1" width="23.8984375" customWidth="1"/>
    <col min="2" max="2" width="10.8984375" customWidth="1"/>
    <col min="3" max="3" width="8.5" customWidth="1"/>
    <col min="4" max="4" width="11.69921875" customWidth="1"/>
    <col min="5" max="5" width="49.69921875" customWidth="1"/>
    <col min="6" max="6" width="8.296875" customWidth="1"/>
    <col min="7" max="7" width="4.8984375" customWidth="1"/>
    <col min="8" max="8" width="8.09765625" customWidth="1"/>
    <col min="9" max="9" width="9.69921875" customWidth="1"/>
    <col min="10" max="10" width="31" customWidth="1"/>
    <col min="11" max="11" width="14.59765625" customWidth="1"/>
    <col min="12" max="12" width="14.8984375" customWidth="1"/>
    <col min="13" max="13" width="17.8984375" customWidth="1"/>
    <col min="14" max="14" width="20.296875" customWidth="1"/>
    <col min="15" max="15" width="16.5" customWidth="1"/>
  </cols>
  <sheetData>
    <row r="1" spans="1:15" ht="30" x14ac:dyDescent="0.3">
      <c r="A1" s="76" t="s">
        <v>2</v>
      </c>
      <c r="B1" s="181" t="e">
        <f>VLOOKUP($A$1,#REF!,3,0)</f>
        <v>#REF!</v>
      </c>
      <c r="C1" s="180"/>
      <c r="D1" s="180"/>
      <c r="E1" s="180"/>
      <c r="F1" s="180"/>
      <c r="G1" s="180"/>
      <c r="H1" s="180"/>
      <c r="I1" s="180"/>
      <c r="J1" s="180"/>
      <c r="K1" s="180"/>
      <c r="L1" s="182" t="s">
        <v>11</v>
      </c>
      <c r="M1" s="180"/>
      <c r="N1" s="180"/>
      <c r="O1" s="180"/>
    </row>
    <row r="2" spans="1:15" ht="18.75" x14ac:dyDescent="0.3">
      <c r="A2" s="2"/>
      <c r="B2" s="183" t="s">
        <v>12</v>
      </c>
      <c r="C2" s="180"/>
      <c r="D2" s="184"/>
      <c r="E2" s="180"/>
      <c r="F2" s="180"/>
      <c r="G2" s="180"/>
      <c r="H2" s="180"/>
      <c r="I2" s="180"/>
      <c r="J2" s="180"/>
      <c r="K2" s="180"/>
      <c r="L2" s="185" t="s">
        <v>13</v>
      </c>
      <c r="M2" s="180"/>
      <c r="N2" s="186" t="s">
        <v>14</v>
      </c>
      <c r="O2" s="180"/>
    </row>
    <row r="3" spans="1:15" ht="18.75" x14ac:dyDescent="0.3">
      <c r="A3" s="4" t="s">
        <v>82</v>
      </c>
      <c r="B3" s="5">
        <f>IF(A$3="ประเภทผ่าตัด",0,IF(A$3="Minor",30,IF(A$3="Major",60,IF(A$3="Complex",120,360))))</f>
        <v>0</v>
      </c>
      <c r="C3" s="183" t="s">
        <v>15</v>
      </c>
      <c r="D3" s="180"/>
      <c r="E3" s="187" t="s">
        <v>16</v>
      </c>
      <c r="F3" s="180"/>
      <c r="G3" s="180"/>
      <c r="H3" s="6">
        <f>SUM($D$4,$I$4,$O$4)</f>
        <v>1188.82</v>
      </c>
      <c r="I3" s="188" t="s">
        <v>17</v>
      </c>
      <c r="J3" s="180"/>
      <c r="K3" s="7">
        <f>$H$3*20%</f>
        <v>237.76400000000001</v>
      </c>
      <c r="L3" s="3" t="s">
        <v>18</v>
      </c>
      <c r="M3" s="7">
        <f>SUM($H$3,$K$3)</f>
        <v>1426.5839999999998</v>
      </c>
      <c r="N3" s="8" t="s">
        <v>19</v>
      </c>
      <c r="O3" s="7">
        <f>$M$3+(($M$3)*25%)</f>
        <v>1783.2299999999998</v>
      </c>
    </row>
    <row r="4" spans="1:15" ht="18.75" x14ac:dyDescent="0.3">
      <c r="A4" s="189" t="s">
        <v>20</v>
      </c>
      <c r="B4" s="180"/>
      <c r="C4" s="180"/>
      <c r="D4" s="7">
        <f>SUM(D6:D200)</f>
        <v>0</v>
      </c>
      <c r="E4" s="190" t="s">
        <v>21</v>
      </c>
      <c r="F4" s="180"/>
      <c r="G4" s="180"/>
      <c r="H4" s="180"/>
      <c r="I4" s="7">
        <f>SUM(I6:I200)</f>
        <v>1188.82</v>
      </c>
      <c r="J4" s="191" t="s">
        <v>22</v>
      </c>
      <c r="K4" s="180"/>
      <c r="L4" s="180"/>
      <c r="M4" s="180"/>
      <c r="N4" s="180"/>
      <c r="O4" s="9">
        <f>SUM(O6:O200)</f>
        <v>0</v>
      </c>
    </row>
    <row r="5" spans="1:15" ht="18.75" x14ac:dyDescent="0.3">
      <c r="A5" s="10" t="s">
        <v>23</v>
      </c>
      <c r="B5" s="10" t="s">
        <v>24</v>
      </c>
      <c r="C5" s="10" t="s">
        <v>25</v>
      </c>
      <c r="D5" s="11" t="s">
        <v>26</v>
      </c>
      <c r="E5" s="12" t="s">
        <v>27</v>
      </c>
      <c r="F5" s="13" t="s">
        <v>28</v>
      </c>
      <c r="G5" s="14" t="s">
        <v>29</v>
      </c>
      <c r="H5" s="15" t="s">
        <v>30</v>
      </c>
      <c r="I5" s="16" t="s">
        <v>31</v>
      </c>
      <c r="J5" s="17" t="s">
        <v>27</v>
      </c>
      <c r="K5" s="18" t="s">
        <v>32</v>
      </c>
      <c r="L5" s="19" t="s">
        <v>33</v>
      </c>
      <c r="M5" s="19" t="s">
        <v>34</v>
      </c>
      <c r="N5" s="20" t="s">
        <v>35</v>
      </c>
      <c r="O5" s="21" t="s">
        <v>36</v>
      </c>
    </row>
    <row r="6" spans="1:15" ht="18.75" x14ac:dyDescent="0.3">
      <c r="A6" s="22" t="s">
        <v>37</v>
      </c>
      <c r="B6" s="23">
        <v>0</v>
      </c>
      <c r="C6" s="24">
        <v>6.92</v>
      </c>
      <c r="D6" s="25">
        <f t="shared" ref="D6:D23" si="0">B6*C6*$B$3</f>
        <v>0</v>
      </c>
      <c r="E6" s="26" t="s">
        <v>38</v>
      </c>
      <c r="F6" s="27"/>
      <c r="G6" s="27"/>
      <c r="H6" s="28"/>
      <c r="I6" s="29"/>
      <c r="J6" s="179" t="str">
        <f>IF($A$3="ประเภทผ่าตัด","ยังไม่ได้เลือก",IF($A$3="Minor","ค่าห้องผ่าตัด ขนาด 6 x 6  (Minor)",IF($A$3="Major","ค่าห้องผ่าตัด ขนาด 6 x 8  (Major)",IF($A$3="Complex","ค่าห้องผ่าตัด ขนาด 6 x 8  (Complex Surgery)","ค่าห้องผ่าตัด ขนาด 6 x 8  (Advacne Surgery )"))))</f>
        <v>ยังไม่ได้เลือก</v>
      </c>
      <c r="K6" s="180"/>
      <c r="L6" s="180"/>
      <c r="M6" s="180"/>
      <c r="N6" s="180"/>
      <c r="O6" s="30">
        <f>IF(J6="ยังไม่ได้เลือก",0,IF(J6="ค่าห้องผ่าตัด ขนาด6x6 (Minor)",9.53,IF(J6="ค่าห้องผ่าตัด ขนาด6x6 (Mijor)",122.04,IF(J6="Complex",122.04,122.04))))</f>
        <v>0</v>
      </c>
    </row>
    <row r="7" spans="1:15" ht="18.75" x14ac:dyDescent="0.3">
      <c r="A7" s="22" t="s">
        <v>39</v>
      </c>
      <c r="B7" s="23">
        <v>0</v>
      </c>
      <c r="C7" s="24">
        <v>6.81</v>
      </c>
      <c r="D7" s="25">
        <f t="shared" si="0"/>
        <v>0</v>
      </c>
      <c r="E7" s="42" t="s">
        <v>83</v>
      </c>
      <c r="F7" s="43">
        <v>20</v>
      </c>
      <c r="G7" s="44">
        <v>1</v>
      </c>
      <c r="H7" s="45">
        <v>1</v>
      </c>
      <c r="I7" s="31">
        <f t="shared" ref="I7:I200" si="1">F7*H7</f>
        <v>20</v>
      </c>
      <c r="J7" s="32" t="s">
        <v>40</v>
      </c>
      <c r="K7" s="33"/>
      <c r="L7" s="34"/>
      <c r="M7" s="34"/>
      <c r="N7" s="35"/>
      <c r="O7" s="36"/>
    </row>
    <row r="8" spans="1:15" ht="18.75" x14ac:dyDescent="0.3">
      <c r="A8" s="22" t="s">
        <v>41</v>
      </c>
      <c r="B8" s="23">
        <v>0</v>
      </c>
      <c r="C8" s="24">
        <v>4.33</v>
      </c>
      <c r="D8" s="25">
        <f t="shared" si="0"/>
        <v>0</v>
      </c>
      <c r="E8" s="42" t="s">
        <v>84</v>
      </c>
      <c r="F8" s="43">
        <v>9</v>
      </c>
      <c r="G8" s="44">
        <v>1</v>
      </c>
      <c r="H8" s="45">
        <v>1</v>
      </c>
      <c r="I8" s="31">
        <f t="shared" si="1"/>
        <v>9</v>
      </c>
      <c r="J8" s="64" t="s">
        <v>85</v>
      </c>
      <c r="K8" s="59"/>
      <c r="L8" s="37">
        <f t="shared" ref="L8:L37" si="2">K8*6%</f>
        <v>0</v>
      </c>
      <c r="M8" s="37">
        <f t="shared" ref="M8:M37" si="3">(K8+L8)/5</f>
        <v>0</v>
      </c>
      <c r="N8" s="38">
        <f t="shared" ref="N8:N37" si="4">$M8/365</f>
        <v>0</v>
      </c>
      <c r="O8" s="39">
        <f t="shared" ref="O8:O200" si="5">(N8/(60*24))*$B$3</f>
        <v>0</v>
      </c>
    </row>
    <row r="9" spans="1:15" ht="18.75" x14ac:dyDescent="0.3">
      <c r="A9" s="22" t="s">
        <v>42</v>
      </c>
      <c r="B9" s="23">
        <v>0</v>
      </c>
      <c r="C9" s="24">
        <v>6.48</v>
      </c>
      <c r="D9" s="25">
        <f t="shared" si="0"/>
        <v>0</v>
      </c>
      <c r="E9" s="42" t="s">
        <v>86</v>
      </c>
      <c r="F9" s="43">
        <v>39.32</v>
      </c>
      <c r="G9" s="44">
        <v>1</v>
      </c>
      <c r="H9" s="45">
        <v>1</v>
      </c>
      <c r="I9" s="31">
        <f t="shared" si="1"/>
        <v>39.32</v>
      </c>
      <c r="J9" s="64" t="s">
        <v>87</v>
      </c>
      <c r="K9" s="59">
        <v>1500000</v>
      </c>
      <c r="L9" s="37">
        <f t="shared" si="2"/>
        <v>90000</v>
      </c>
      <c r="M9" s="37">
        <f t="shared" si="3"/>
        <v>318000</v>
      </c>
      <c r="N9" s="38">
        <f t="shared" si="4"/>
        <v>871.23287671232879</v>
      </c>
      <c r="O9" s="39">
        <f t="shared" si="5"/>
        <v>0</v>
      </c>
    </row>
    <row r="10" spans="1:15" ht="18.75" x14ac:dyDescent="0.3">
      <c r="A10" s="22" t="s">
        <v>43</v>
      </c>
      <c r="B10" s="23">
        <v>0</v>
      </c>
      <c r="C10" s="24">
        <v>6.97</v>
      </c>
      <c r="D10" s="25">
        <f t="shared" si="0"/>
        <v>0</v>
      </c>
      <c r="E10" s="42" t="s">
        <v>88</v>
      </c>
      <c r="F10" s="43">
        <v>4</v>
      </c>
      <c r="G10" s="44">
        <v>1</v>
      </c>
      <c r="H10" s="45">
        <v>1</v>
      </c>
      <c r="I10" s="31">
        <f t="shared" si="1"/>
        <v>4</v>
      </c>
      <c r="J10" s="64" t="s">
        <v>44</v>
      </c>
      <c r="K10" s="59"/>
      <c r="L10" s="37">
        <f t="shared" si="2"/>
        <v>0</v>
      </c>
      <c r="M10" s="37">
        <f t="shared" si="3"/>
        <v>0</v>
      </c>
      <c r="N10" s="38">
        <f t="shared" si="4"/>
        <v>0</v>
      </c>
      <c r="O10" s="39">
        <f t="shared" si="5"/>
        <v>0</v>
      </c>
    </row>
    <row r="11" spans="1:15" ht="18.75" x14ac:dyDescent="0.3">
      <c r="A11" s="22" t="s">
        <v>45</v>
      </c>
      <c r="B11" s="41">
        <v>0</v>
      </c>
      <c r="C11" s="24">
        <v>6.44</v>
      </c>
      <c r="D11" s="25">
        <f t="shared" si="0"/>
        <v>0</v>
      </c>
      <c r="E11" s="42" t="s">
        <v>89</v>
      </c>
      <c r="F11" s="43">
        <v>1</v>
      </c>
      <c r="G11" s="44">
        <v>1</v>
      </c>
      <c r="H11" s="45">
        <v>1</v>
      </c>
      <c r="I11" s="31">
        <f t="shared" si="1"/>
        <v>1</v>
      </c>
      <c r="J11" s="64" t="s">
        <v>90</v>
      </c>
      <c r="K11" s="59"/>
      <c r="L11" s="37">
        <f t="shared" si="2"/>
        <v>0</v>
      </c>
      <c r="M11" s="37">
        <f t="shared" si="3"/>
        <v>0</v>
      </c>
      <c r="N11" s="38">
        <f t="shared" si="4"/>
        <v>0</v>
      </c>
      <c r="O11" s="39">
        <f t="shared" si="5"/>
        <v>0</v>
      </c>
    </row>
    <row r="12" spans="1:15" ht="18.75" x14ac:dyDescent="0.3">
      <c r="A12" s="22" t="s">
        <v>46</v>
      </c>
      <c r="B12" s="41">
        <v>0</v>
      </c>
      <c r="C12" s="24">
        <v>6.97</v>
      </c>
      <c r="D12" s="25">
        <f t="shared" si="0"/>
        <v>0</v>
      </c>
      <c r="E12" s="46"/>
      <c r="F12" s="47"/>
      <c r="G12" s="48"/>
      <c r="H12" s="45"/>
      <c r="I12" s="31">
        <f t="shared" si="1"/>
        <v>0</v>
      </c>
      <c r="J12" s="64" t="s">
        <v>91</v>
      </c>
      <c r="K12" s="59">
        <v>21293</v>
      </c>
      <c r="L12" s="37">
        <f t="shared" si="2"/>
        <v>1277.58</v>
      </c>
      <c r="M12" s="37">
        <f t="shared" si="3"/>
        <v>4514.116</v>
      </c>
      <c r="N12" s="38">
        <f t="shared" si="4"/>
        <v>12.367441095890412</v>
      </c>
      <c r="O12" s="39">
        <f t="shared" si="5"/>
        <v>0</v>
      </c>
    </row>
    <row r="13" spans="1:15" ht="18.75" x14ac:dyDescent="0.3">
      <c r="A13" s="22" t="s">
        <v>48</v>
      </c>
      <c r="B13" s="41">
        <v>0</v>
      </c>
      <c r="C13" s="24">
        <v>6.12</v>
      </c>
      <c r="D13" s="25">
        <f t="shared" si="0"/>
        <v>0</v>
      </c>
      <c r="E13" s="46"/>
      <c r="F13" s="47"/>
      <c r="G13" s="48"/>
      <c r="H13" s="45"/>
      <c r="I13" s="31">
        <f t="shared" si="1"/>
        <v>0</v>
      </c>
      <c r="J13" s="64" t="s">
        <v>92</v>
      </c>
      <c r="K13" s="59">
        <v>10500</v>
      </c>
      <c r="L13" s="37">
        <f t="shared" si="2"/>
        <v>630</v>
      </c>
      <c r="M13" s="37">
        <f t="shared" si="3"/>
        <v>2226</v>
      </c>
      <c r="N13" s="38">
        <f t="shared" si="4"/>
        <v>6.0986301369863014</v>
      </c>
      <c r="O13" s="39">
        <f t="shared" si="5"/>
        <v>0</v>
      </c>
    </row>
    <row r="14" spans="1:15" ht="18.75" x14ac:dyDescent="0.3">
      <c r="A14" s="22" t="s">
        <v>49</v>
      </c>
      <c r="B14" s="41">
        <v>0</v>
      </c>
      <c r="C14" s="24">
        <v>7.27</v>
      </c>
      <c r="D14" s="25">
        <f t="shared" si="0"/>
        <v>0</v>
      </c>
      <c r="E14" s="46"/>
      <c r="F14" s="47"/>
      <c r="G14" s="48"/>
      <c r="H14" s="45"/>
      <c r="I14" s="31">
        <f t="shared" si="1"/>
        <v>0</v>
      </c>
      <c r="J14" s="64" t="s">
        <v>93</v>
      </c>
      <c r="K14" s="59">
        <v>10500</v>
      </c>
      <c r="L14" s="37">
        <f t="shared" si="2"/>
        <v>630</v>
      </c>
      <c r="M14" s="37">
        <f t="shared" si="3"/>
        <v>2226</v>
      </c>
      <c r="N14" s="38">
        <f t="shared" si="4"/>
        <v>6.0986301369863014</v>
      </c>
      <c r="O14" s="39">
        <f t="shared" si="5"/>
        <v>0</v>
      </c>
    </row>
    <row r="15" spans="1:15" ht="18.75" x14ac:dyDescent="0.3">
      <c r="A15" s="22" t="s">
        <v>50</v>
      </c>
      <c r="B15" s="41">
        <v>0</v>
      </c>
      <c r="C15" s="24">
        <v>3.34</v>
      </c>
      <c r="D15" s="25">
        <f t="shared" si="0"/>
        <v>0</v>
      </c>
      <c r="E15" s="46"/>
      <c r="F15" s="47"/>
      <c r="G15" s="48"/>
      <c r="H15" s="45"/>
      <c r="I15" s="31">
        <f t="shared" si="1"/>
        <v>0</v>
      </c>
      <c r="J15" s="64" t="s">
        <v>94</v>
      </c>
      <c r="K15" s="59">
        <v>9200</v>
      </c>
      <c r="L15" s="37">
        <f t="shared" si="2"/>
        <v>552</v>
      </c>
      <c r="M15" s="37">
        <f t="shared" si="3"/>
        <v>1950.4</v>
      </c>
      <c r="N15" s="38">
        <f t="shared" si="4"/>
        <v>5.343561643835617</v>
      </c>
      <c r="O15" s="39">
        <f t="shared" si="5"/>
        <v>0</v>
      </c>
    </row>
    <row r="16" spans="1:15" ht="18.75" x14ac:dyDescent="0.3">
      <c r="A16" s="22" t="s">
        <v>51</v>
      </c>
      <c r="B16" s="23">
        <v>0</v>
      </c>
      <c r="C16" s="24">
        <v>4.97</v>
      </c>
      <c r="D16" s="25">
        <f t="shared" si="0"/>
        <v>0</v>
      </c>
      <c r="E16" s="56"/>
      <c r="F16" s="47"/>
      <c r="G16" s="48"/>
      <c r="H16" s="45"/>
      <c r="I16" s="31">
        <f t="shared" si="1"/>
        <v>0</v>
      </c>
      <c r="J16" s="64" t="s">
        <v>95</v>
      </c>
      <c r="K16" s="59">
        <v>4500</v>
      </c>
      <c r="L16" s="37">
        <f t="shared" si="2"/>
        <v>270</v>
      </c>
      <c r="M16" s="37">
        <f t="shared" si="3"/>
        <v>954</v>
      </c>
      <c r="N16" s="38">
        <f t="shared" si="4"/>
        <v>2.6136986301369864</v>
      </c>
      <c r="O16" s="39">
        <f t="shared" si="5"/>
        <v>0</v>
      </c>
    </row>
    <row r="17" spans="1:15" ht="18.75" x14ac:dyDescent="0.3">
      <c r="A17" s="22" t="s">
        <v>52</v>
      </c>
      <c r="B17" s="23">
        <v>0</v>
      </c>
      <c r="C17" s="24">
        <v>4.97</v>
      </c>
      <c r="D17" s="25">
        <f t="shared" si="0"/>
        <v>0</v>
      </c>
      <c r="E17" s="46"/>
      <c r="F17" s="47"/>
      <c r="G17" s="48"/>
      <c r="H17" s="45"/>
      <c r="I17" s="31">
        <f t="shared" si="1"/>
        <v>0</v>
      </c>
      <c r="J17" s="64" t="s">
        <v>96</v>
      </c>
      <c r="K17" s="59">
        <v>4500</v>
      </c>
      <c r="L17" s="37">
        <f t="shared" si="2"/>
        <v>270</v>
      </c>
      <c r="M17" s="37">
        <f t="shared" si="3"/>
        <v>954</v>
      </c>
      <c r="N17" s="38">
        <f t="shared" si="4"/>
        <v>2.6136986301369864</v>
      </c>
      <c r="O17" s="39">
        <f t="shared" si="5"/>
        <v>0</v>
      </c>
    </row>
    <row r="18" spans="1:15" ht="18.75" x14ac:dyDescent="0.3">
      <c r="A18" s="22" t="s">
        <v>53</v>
      </c>
      <c r="B18" s="23">
        <v>0</v>
      </c>
      <c r="C18" s="24">
        <v>4.97</v>
      </c>
      <c r="D18" s="25">
        <f t="shared" si="0"/>
        <v>0</v>
      </c>
      <c r="E18" s="56"/>
      <c r="F18" s="47"/>
      <c r="G18" s="48"/>
      <c r="H18" s="45"/>
      <c r="I18" s="31">
        <f t="shared" si="1"/>
        <v>0</v>
      </c>
      <c r="J18" s="64" t="s">
        <v>97</v>
      </c>
      <c r="K18" s="59">
        <v>4200</v>
      </c>
      <c r="L18" s="37">
        <f t="shared" si="2"/>
        <v>252</v>
      </c>
      <c r="M18" s="37">
        <f t="shared" si="3"/>
        <v>890.4</v>
      </c>
      <c r="N18" s="38">
        <f t="shared" si="4"/>
        <v>2.4394520547945207</v>
      </c>
      <c r="O18" s="39">
        <f t="shared" si="5"/>
        <v>0</v>
      </c>
    </row>
    <row r="19" spans="1:15" ht="18.75" x14ac:dyDescent="0.3">
      <c r="A19" s="22" t="s">
        <v>54</v>
      </c>
      <c r="B19" s="41">
        <v>0</v>
      </c>
      <c r="C19" s="24">
        <v>1.55</v>
      </c>
      <c r="D19" s="25">
        <f t="shared" si="0"/>
        <v>0</v>
      </c>
      <c r="E19" s="46"/>
      <c r="F19" s="47"/>
      <c r="G19" s="48"/>
      <c r="H19" s="45"/>
      <c r="I19" s="31">
        <f t="shared" si="1"/>
        <v>0</v>
      </c>
      <c r="J19" s="64" t="s">
        <v>98</v>
      </c>
      <c r="K19" s="59"/>
      <c r="L19" s="37">
        <f t="shared" si="2"/>
        <v>0</v>
      </c>
      <c r="M19" s="37">
        <f t="shared" si="3"/>
        <v>0</v>
      </c>
      <c r="N19" s="38">
        <f t="shared" si="4"/>
        <v>0</v>
      </c>
      <c r="O19" s="39">
        <f t="shared" si="5"/>
        <v>0</v>
      </c>
    </row>
    <row r="20" spans="1:15" ht="18.75" x14ac:dyDescent="0.3">
      <c r="A20" s="22" t="s">
        <v>55</v>
      </c>
      <c r="B20" s="41">
        <v>0</v>
      </c>
      <c r="C20" s="24">
        <v>1.41</v>
      </c>
      <c r="D20" s="25">
        <f t="shared" si="0"/>
        <v>0</v>
      </c>
      <c r="E20" s="56"/>
      <c r="F20" s="47"/>
      <c r="G20" s="48"/>
      <c r="H20" s="45"/>
      <c r="I20" s="31">
        <f t="shared" si="1"/>
        <v>0</v>
      </c>
      <c r="J20" s="64" t="s">
        <v>99</v>
      </c>
      <c r="K20" s="59">
        <v>2800</v>
      </c>
      <c r="L20" s="37">
        <f t="shared" si="2"/>
        <v>168</v>
      </c>
      <c r="M20" s="37">
        <f t="shared" si="3"/>
        <v>593.6</v>
      </c>
      <c r="N20" s="38">
        <f t="shared" si="4"/>
        <v>1.6263013698630138</v>
      </c>
      <c r="O20" s="39">
        <f t="shared" si="5"/>
        <v>0</v>
      </c>
    </row>
    <row r="21" spans="1:15" ht="15.75" customHeight="1" x14ac:dyDescent="0.3">
      <c r="A21" s="22" t="s">
        <v>57</v>
      </c>
      <c r="B21" s="23">
        <v>0</v>
      </c>
      <c r="C21" s="24">
        <v>1.86</v>
      </c>
      <c r="D21" s="25">
        <f t="shared" si="0"/>
        <v>0</v>
      </c>
      <c r="E21" s="46"/>
      <c r="F21" s="47"/>
      <c r="G21" s="48"/>
      <c r="H21" s="45"/>
      <c r="I21" s="31">
        <f t="shared" si="1"/>
        <v>0</v>
      </c>
      <c r="J21" s="64" t="s">
        <v>100</v>
      </c>
      <c r="K21" s="59">
        <v>2800</v>
      </c>
      <c r="L21" s="37">
        <f t="shared" si="2"/>
        <v>168</v>
      </c>
      <c r="M21" s="37">
        <f t="shared" si="3"/>
        <v>593.6</v>
      </c>
      <c r="N21" s="38">
        <f t="shared" si="4"/>
        <v>1.6263013698630138</v>
      </c>
      <c r="O21" s="39">
        <f t="shared" si="5"/>
        <v>0</v>
      </c>
    </row>
    <row r="22" spans="1:15" ht="15.75" customHeight="1" x14ac:dyDescent="0.3">
      <c r="A22" s="22" t="s">
        <v>58</v>
      </c>
      <c r="B22" s="23">
        <v>0</v>
      </c>
      <c r="C22" s="24">
        <v>1.88</v>
      </c>
      <c r="D22" s="25">
        <f t="shared" si="0"/>
        <v>0</v>
      </c>
      <c r="E22" s="46"/>
      <c r="F22" s="47"/>
      <c r="G22" s="48"/>
      <c r="H22" s="45"/>
      <c r="I22" s="31">
        <f t="shared" si="1"/>
        <v>0</v>
      </c>
      <c r="J22" s="64" t="s">
        <v>101</v>
      </c>
      <c r="K22" s="59"/>
      <c r="L22" s="37">
        <f t="shared" si="2"/>
        <v>0</v>
      </c>
      <c r="M22" s="37">
        <f t="shared" si="3"/>
        <v>0</v>
      </c>
      <c r="N22" s="38">
        <f t="shared" si="4"/>
        <v>0</v>
      </c>
      <c r="O22" s="39">
        <f t="shared" si="5"/>
        <v>0</v>
      </c>
    </row>
    <row r="23" spans="1:15" ht="15.75" customHeight="1" x14ac:dyDescent="0.3">
      <c r="A23" s="22" t="s">
        <v>59</v>
      </c>
      <c r="B23" s="41">
        <v>0</v>
      </c>
      <c r="C23" s="24">
        <v>2.98</v>
      </c>
      <c r="D23" s="25">
        <f t="shared" si="0"/>
        <v>0</v>
      </c>
      <c r="E23" s="46"/>
      <c r="F23" s="47"/>
      <c r="G23" s="48"/>
      <c r="H23" s="45"/>
      <c r="I23" s="31">
        <f t="shared" si="1"/>
        <v>0</v>
      </c>
      <c r="J23" s="46"/>
      <c r="K23" s="59"/>
      <c r="L23" s="37">
        <f t="shared" si="2"/>
        <v>0</v>
      </c>
      <c r="M23" s="37">
        <f t="shared" si="3"/>
        <v>0</v>
      </c>
      <c r="N23" s="38">
        <f t="shared" si="4"/>
        <v>0</v>
      </c>
      <c r="O23" s="39">
        <f t="shared" si="5"/>
        <v>0</v>
      </c>
    </row>
    <row r="24" spans="1:15" ht="15.75" customHeight="1" x14ac:dyDescent="0.3">
      <c r="A24" s="49"/>
      <c r="B24" s="50"/>
      <c r="C24" s="50"/>
      <c r="D24" s="51"/>
      <c r="E24" s="46"/>
      <c r="F24" s="47"/>
      <c r="G24" s="48"/>
      <c r="H24" s="45"/>
      <c r="I24" s="31">
        <f t="shared" si="1"/>
        <v>0</v>
      </c>
      <c r="J24" s="73"/>
      <c r="K24" s="59"/>
      <c r="L24" s="37">
        <f t="shared" si="2"/>
        <v>0</v>
      </c>
      <c r="M24" s="37">
        <f t="shared" si="3"/>
        <v>0</v>
      </c>
      <c r="N24" s="38">
        <f t="shared" si="4"/>
        <v>0</v>
      </c>
      <c r="O24" s="39">
        <f t="shared" si="5"/>
        <v>0</v>
      </c>
    </row>
    <row r="25" spans="1:15" ht="15.75" customHeight="1" x14ac:dyDescent="0.3">
      <c r="A25" s="52"/>
      <c r="B25" s="50"/>
      <c r="C25" s="50"/>
      <c r="D25" s="51"/>
      <c r="E25" s="46"/>
      <c r="F25" s="47"/>
      <c r="G25" s="48"/>
      <c r="H25" s="45"/>
      <c r="I25" s="31">
        <f t="shared" si="1"/>
        <v>0</v>
      </c>
      <c r="J25" s="73"/>
      <c r="K25" s="59"/>
      <c r="L25" s="37">
        <f t="shared" si="2"/>
        <v>0</v>
      </c>
      <c r="M25" s="37">
        <f t="shared" si="3"/>
        <v>0</v>
      </c>
      <c r="N25" s="38">
        <f t="shared" si="4"/>
        <v>0</v>
      </c>
      <c r="O25" s="39">
        <f t="shared" si="5"/>
        <v>0</v>
      </c>
    </row>
    <row r="26" spans="1:15" ht="15.75" customHeight="1" x14ac:dyDescent="0.3">
      <c r="A26" s="53"/>
      <c r="B26" s="50"/>
      <c r="C26" s="50"/>
      <c r="D26" s="51"/>
      <c r="E26" s="46"/>
      <c r="F26" s="47"/>
      <c r="G26" s="48"/>
      <c r="H26" s="45"/>
      <c r="I26" s="31">
        <f t="shared" si="1"/>
        <v>0</v>
      </c>
      <c r="J26" s="73"/>
      <c r="K26" s="59"/>
      <c r="L26" s="37">
        <f t="shared" si="2"/>
        <v>0</v>
      </c>
      <c r="M26" s="37">
        <f t="shared" si="3"/>
        <v>0</v>
      </c>
      <c r="N26" s="38">
        <f t="shared" si="4"/>
        <v>0</v>
      </c>
      <c r="O26" s="39">
        <f t="shared" si="5"/>
        <v>0</v>
      </c>
    </row>
    <row r="27" spans="1:15" ht="15.75" customHeight="1" x14ac:dyDescent="0.3">
      <c r="A27" s="54" t="s">
        <v>60</v>
      </c>
      <c r="B27" s="50"/>
      <c r="C27" s="50"/>
      <c r="D27" s="51"/>
      <c r="E27" s="26" t="s">
        <v>47</v>
      </c>
      <c r="F27" s="27"/>
      <c r="G27" s="27"/>
      <c r="H27" s="28"/>
      <c r="I27" s="31">
        <f t="shared" si="1"/>
        <v>0</v>
      </c>
      <c r="J27" s="73"/>
      <c r="K27" s="59"/>
      <c r="L27" s="37">
        <f t="shared" si="2"/>
        <v>0</v>
      </c>
      <c r="M27" s="37">
        <f t="shared" si="3"/>
        <v>0</v>
      </c>
      <c r="N27" s="38">
        <f t="shared" si="4"/>
        <v>0</v>
      </c>
      <c r="O27" s="39">
        <f t="shared" si="5"/>
        <v>0</v>
      </c>
    </row>
    <row r="28" spans="1:15" ht="15.75" customHeight="1" x14ac:dyDescent="0.3">
      <c r="A28" s="55"/>
      <c r="B28" s="50"/>
      <c r="C28" s="50"/>
      <c r="D28" s="51"/>
      <c r="E28" s="42" t="s">
        <v>102</v>
      </c>
      <c r="F28" s="43">
        <v>30</v>
      </c>
      <c r="G28" s="44">
        <v>1</v>
      </c>
      <c r="H28" s="77">
        <v>1</v>
      </c>
      <c r="I28" s="31">
        <f t="shared" si="1"/>
        <v>30</v>
      </c>
      <c r="J28" s="46"/>
      <c r="K28" s="59"/>
      <c r="L28" s="37">
        <f t="shared" si="2"/>
        <v>0</v>
      </c>
      <c r="M28" s="37">
        <f t="shared" si="3"/>
        <v>0</v>
      </c>
      <c r="N28" s="38">
        <f t="shared" si="4"/>
        <v>0</v>
      </c>
      <c r="O28" s="39">
        <f t="shared" si="5"/>
        <v>0</v>
      </c>
    </row>
    <row r="29" spans="1:15" ht="15.75" customHeight="1" x14ac:dyDescent="0.3">
      <c r="A29" s="58" t="s">
        <v>61</v>
      </c>
      <c r="B29" s="50"/>
      <c r="C29" s="50"/>
      <c r="D29" s="51"/>
      <c r="E29" s="42" t="s">
        <v>103</v>
      </c>
      <c r="F29" s="43">
        <v>30</v>
      </c>
      <c r="G29" s="44">
        <v>1</v>
      </c>
      <c r="H29" s="77">
        <v>1</v>
      </c>
      <c r="I29" s="31">
        <f t="shared" si="1"/>
        <v>30</v>
      </c>
      <c r="J29" s="46"/>
      <c r="K29" s="59"/>
      <c r="L29" s="37">
        <f t="shared" si="2"/>
        <v>0</v>
      </c>
      <c r="M29" s="37">
        <f t="shared" si="3"/>
        <v>0</v>
      </c>
      <c r="N29" s="38">
        <f t="shared" si="4"/>
        <v>0</v>
      </c>
      <c r="O29" s="39">
        <f t="shared" si="5"/>
        <v>0</v>
      </c>
    </row>
    <row r="30" spans="1:15" ht="15.75" customHeight="1" x14ac:dyDescent="0.3">
      <c r="A30" s="60" t="s">
        <v>62</v>
      </c>
      <c r="B30" s="50"/>
      <c r="C30" s="50"/>
      <c r="D30" s="51"/>
      <c r="E30" s="56" t="s">
        <v>104</v>
      </c>
      <c r="F30" s="47"/>
      <c r="G30" s="48"/>
      <c r="H30" s="45"/>
      <c r="I30" s="31">
        <f t="shared" si="1"/>
        <v>0</v>
      </c>
      <c r="J30" s="46"/>
      <c r="K30" s="59"/>
      <c r="L30" s="37">
        <f t="shared" si="2"/>
        <v>0</v>
      </c>
      <c r="M30" s="37">
        <f t="shared" si="3"/>
        <v>0</v>
      </c>
      <c r="N30" s="38">
        <f t="shared" si="4"/>
        <v>0</v>
      </c>
      <c r="O30" s="39">
        <f t="shared" si="5"/>
        <v>0</v>
      </c>
    </row>
    <row r="31" spans="1:15" ht="15.75" customHeight="1" x14ac:dyDescent="0.3">
      <c r="A31" s="61"/>
      <c r="B31" s="50"/>
      <c r="C31" s="50"/>
      <c r="D31" s="51"/>
      <c r="E31" s="56"/>
      <c r="F31" s="47"/>
      <c r="G31" s="48"/>
      <c r="H31" s="45"/>
      <c r="I31" s="31">
        <f t="shared" si="1"/>
        <v>0</v>
      </c>
      <c r="J31" s="73"/>
      <c r="K31" s="59"/>
      <c r="L31" s="37">
        <f t="shared" si="2"/>
        <v>0</v>
      </c>
      <c r="M31" s="37">
        <f t="shared" si="3"/>
        <v>0</v>
      </c>
      <c r="N31" s="38">
        <f t="shared" si="4"/>
        <v>0</v>
      </c>
      <c r="O31" s="39">
        <f t="shared" si="5"/>
        <v>0</v>
      </c>
    </row>
    <row r="32" spans="1:15" ht="15.75" customHeight="1" x14ac:dyDescent="0.3">
      <c r="A32" s="58" t="s">
        <v>65</v>
      </c>
      <c r="B32" s="50"/>
      <c r="C32" s="50"/>
      <c r="D32" s="51"/>
      <c r="E32" s="46"/>
      <c r="F32" s="47"/>
      <c r="G32" s="48"/>
      <c r="H32" s="45"/>
      <c r="I32" s="31">
        <f t="shared" si="1"/>
        <v>0</v>
      </c>
      <c r="J32" s="73"/>
      <c r="K32" s="59"/>
      <c r="L32" s="37">
        <f t="shared" si="2"/>
        <v>0</v>
      </c>
      <c r="M32" s="37">
        <f t="shared" si="3"/>
        <v>0</v>
      </c>
      <c r="N32" s="38">
        <f t="shared" si="4"/>
        <v>0</v>
      </c>
      <c r="O32" s="39">
        <f t="shared" si="5"/>
        <v>0</v>
      </c>
    </row>
    <row r="33" spans="1:15" ht="15.75" customHeight="1" x14ac:dyDescent="0.3">
      <c r="A33" s="60" t="s">
        <v>66</v>
      </c>
      <c r="B33" s="50"/>
      <c r="C33" s="50"/>
      <c r="D33" s="51"/>
      <c r="E33" s="46"/>
      <c r="F33" s="47"/>
      <c r="G33" s="48"/>
      <c r="H33" s="45"/>
      <c r="I33" s="31">
        <f t="shared" si="1"/>
        <v>0</v>
      </c>
      <c r="J33" s="73"/>
      <c r="K33" s="59"/>
      <c r="L33" s="37">
        <f t="shared" si="2"/>
        <v>0</v>
      </c>
      <c r="M33" s="37">
        <f t="shared" si="3"/>
        <v>0</v>
      </c>
      <c r="N33" s="38">
        <f t="shared" si="4"/>
        <v>0</v>
      </c>
      <c r="O33" s="39">
        <f t="shared" si="5"/>
        <v>0</v>
      </c>
    </row>
    <row r="34" spans="1:15" ht="15.75" customHeight="1" x14ac:dyDescent="0.3">
      <c r="A34" s="61"/>
      <c r="B34" s="50"/>
      <c r="C34" s="50"/>
      <c r="D34" s="51"/>
      <c r="E34" s="46"/>
      <c r="F34" s="47"/>
      <c r="G34" s="48"/>
      <c r="H34" s="45"/>
      <c r="I34" s="31">
        <f t="shared" si="1"/>
        <v>0</v>
      </c>
      <c r="J34" s="73"/>
      <c r="K34" s="59"/>
      <c r="L34" s="37">
        <f t="shared" si="2"/>
        <v>0</v>
      </c>
      <c r="M34" s="37">
        <f t="shared" si="3"/>
        <v>0</v>
      </c>
      <c r="N34" s="38">
        <f t="shared" si="4"/>
        <v>0</v>
      </c>
      <c r="O34" s="39">
        <f t="shared" si="5"/>
        <v>0</v>
      </c>
    </row>
    <row r="35" spans="1:15" ht="15.75" customHeight="1" x14ac:dyDescent="0.3">
      <c r="A35" s="58" t="s">
        <v>67</v>
      </c>
      <c r="B35" s="50"/>
      <c r="C35" s="50"/>
      <c r="D35" s="51"/>
      <c r="E35" s="46"/>
      <c r="F35" s="47"/>
      <c r="G35" s="48"/>
      <c r="H35" s="45"/>
      <c r="I35" s="31">
        <f t="shared" si="1"/>
        <v>0</v>
      </c>
      <c r="J35" s="46"/>
      <c r="K35" s="59"/>
      <c r="L35" s="37">
        <f t="shared" si="2"/>
        <v>0</v>
      </c>
      <c r="M35" s="37">
        <f t="shared" si="3"/>
        <v>0</v>
      </c>
      <c r="N35" s="38">
        <f t="shared" si="4"/>
        <v>0</v>
      </c>
      <c r="O35" s="39">
        <f t="shared" si="5"/>
        <v>0</v>
      </c>
    </row>
    <row r="36" spans="1:15" ht="15.75" customHeight="1" x14ac:dyDescent="0.3">
      <c r="A36" s="60" t="s">
        <v>68</v>
      </c>
      <c r="B36" s="51"/>
      <c r="C36" s="51"/>
      <c r="D36" s="51"/>
      <c r="E36" s="46"/>
      <c r="F36" s="47"/>
      <c r="G36" s="48"/>
      <c r="H36" s="45"/>
      <c r="I36" s="31">
        <f t="shared" si="1"/>
        <v>0</v>
      </c>
      <c r="J36" s="46"/>
      <c r="K36" s="59"/>
      <c r="L36" s="37">
        <f t="shared" si="2"/>
        <v>0</v>
      </c>
      <c r="M36" s="37">
        <f t="shared" si="3"/>
        <v>0</v>
      </c>
      <c r="N36" s="38">
        <f t="shared" si="4"/>
        <v>0</v>
      </c>
      <c r="O36" s="39">
        <f t="shared" si="5"/>
        <v>0</v>
      </c>
    </row>
    <row r="37" spans="1:15" ht="15.75" customHeight="1" x14ac:dyDescent="0.3">
      <c r="A37" s="51"/>
      <c r="B37" s="51"/>
      <c r="C37" s="51"/>
      <c r="D37" s="51"/>
      <c r="E37" s="56"/>
      <c r="F37" s="47"/>
      <c r="G37" s="48"/>
      <c r="H37" s="45"/>
      <c r="I37" s="31">
        <f t="shared" si="1"/>
        <v>0</v>
      </c>
      <c r="J37" s="46"/>
      <c r="K37" s="59"/>
      <c r="L37" s="37">
        <f t="shared" si="2"/>
        <v>0</v>
      </c>
      <c r="M37" s="37">
        <f t="shared" si="3"/>
        <v>0</v>
      </c>
      <c r="N37" s="38">
        <f t="shared" si="4"/>
        <v>0</v>
      </c>
      <c r="O37" s="39">
        <f t="shared" si="5"/>
        <v>0</v>
      </c>
    </row>
    <row r="38" spans="1:15" ht="15.75" customHeight="1" x14ac:dyDescent="0.3">
      <c r="A38" s="51"/>
      <c r="B38" s="51"/>
      <c r="C38" s="51"/>
      <c r="D38" s="51"/>
      <c r="E38" s="46"/>
      <c r="F38" s="47"/>
      <c r="G38" s="48"/>
      <c r="H38" s="45"/>
      <c r="I38" s="31">
        <f t="shared" si="1"/>
        <v>0</v>
      </c>
      <c r="J38" s="62" t="s">
        <v>64</v>
      </c>
      <c r="K38" s="33"/>
      <c r="L38" s="34"/>
      <c r="M38" s="34"/>
      <c r="N38" s="35"/>
      <c r="O38" s="39">
        <f t="shared" si="5"/>
        <v>0</v>
      </c>
    </row>
    <row r="39" spans="1:15" ht="15.75" customHeight="1" x14ac:dyDescent="0.3">
      <c r="A39" s="51"/>
      <c r="B39" s="51"/>
      <c r="C39" s="51"/>
      <c r="D39" s="51"/>
      <c r="E39" s="56"/>
      <c r="F39" s="47"/>
      <c r="G39" s="48"/>
      <c r="H39" s="45"/>
      <c r="I39" s="31">
        <f t="shared" si="1"/>
        <v>0</v>
      </c>
      <c r="J39" s="64"/>
      <c r="K39" s="59"/>
      <c r="L39" s="37">
        <f t="shared" ref="L39:L68" si="6">K39*6%</f>
        <v>0</v>
      </c>
      <c r="M39" s="37">
        <f t="shared" ref="M39:M68" si="7">(K39+L39)/5</f>
        <v>0</v>
      </c>
      <c r="N39" s="38">
        <f t="shared" ref="N39:N68" si="8">$M39/365</f>
        <v>0</v>
      </c>
      <c r="O39" s="39">
        <f t="shared" si="5"/>
        <v>0</v>
      </c>
    </row>
    <row r="40" spans="1:15" ht="15.75" customHeight="1" x14ac:dyDescent="0.3">
      <c r="A40" s="51"/>
      <c r="B40" s="51"/>
      <c r="C40" s="51"/>
      <c r="D40" s="51"/>
      <c r="E40" s="46"/>
      <c r="F40" s="47"/>
      <c r="G40" s="48"/>
      <c r="H40" s="45"/>
      <c r="I40" s="31">
        <f t="shared" si="1"/>
        <v>0</v>
      </c>
      <c r="J40" s="64"/>
      <c r="K40" s="59"/>
      <c r="L40" s="37">
        <f t="shared" si="6"/>
        <v>0</v>
      </c>
      <c r="M40" s="37">
        <f t="shared" si="7"/>
        <v>0</v>
      </c>
      <c r="N40" s="38">
        <f t="shared" si="8"/>
        <v>0</v>
      </c>
      <c r="O40" s="39">
        <f t="shared" si="5"/>
        <v>0</v>
      </c>
    </row>
    <row r="41" spans="1:15" ht="15.75" customHeight="1" x14ac:dyDescent="0.3">
      <c r="A41" s="51"/>
      <c r="B41" s="51"/>
      <c r="C41" s="51"/>
      <c r="D41" s="51"/>
      <c r="E41" s="56"/>
      <c r="F41" s="47"/>
      <c r="G41" s="48"/>
      <c r="H41" s="45"/>
      <c r="I41" s="31">
        <f t="shared" si="1"/>
        <v>0</v>
      </c>
      <c r="J41" s="64"/>
      <c r="K41" s="59"/>
      <c r="L41" s="37">
        <f t="shared" si="6"/>
        <v>0</v>
      </c>
      <c r="M41" s="37">
        <f t="shared" si="7"/>
        <v>0</v>
      </c>
      <c r="N41" s="38">
        <f t="shared" si="8"/>
        <v>0</v>
      </c>
      <c r="O41" s="39">
        <f t="shared" si="5"/>
        <v>0</v>
      </c>
    </row>
    <row r="42" spans="1:15" ht="15.75" customHeight="1" x14ac:dyDescent="0.3">
      <c r="A42" s="51"/>
      <c r="B42" s="51"/>
      <c r="C42" s="51"/>
      <c r="D42" s="51"/>
      <c r="E42" s="46"/>
      <c r="F42" s="47"/>
      <c r="G42" s="48"/>
      <c r="H42" s="45"/>
      <c r="I42" s="31">
        <f t="shared" si="1"/>
        <v>0</v>
      </c>
      <c r="J42" s="64"/>
      <c r="K42" s="59"/>
      <c r="L42" s="37">
        <f t="shared" si="6"/>
        <v>0</v>
      </c>
      <c r="M42" s="37">
        <f t="shared" si="7"/>
        <v>0</v>
      </c>
      <c r="N42" s="38">
        <f t="shared" si="8"/>
        <v>0</v>
      </c>
      <c r="O42" s="39">
        <f t="shared" si="5"/>
        <v>0</v>
      </c>
    </row>
    <row r="43" spans="1:15" ht="15.75" customHeight="1" x14ac:dyDescent="0.3">
      <c r="A43" s="51"/>
      <c r="B43" s="51"/>
      <c r="C43" s="51"/>
      <c r="D43" s="51"/>
      <c r="E43" s="46"/>
      <c r="F43" s="47"/>
      <c r="G43" s="48"/>
      <c r="H43" s="45"/>
      <c r="I43" s="31">
        <f t="shared" si="1"/>
        <v>0</v>
      </c>
      <c r="J43" s="64"/>
      <c r="K43" s="59"/>
      <c r="L43" s="37">
        <f t="shared" si="6"/>
        <v>0</v>
      </c>
      <c r="M43" s="37">
        <f t="shared" si="7"/>
        <v>0</v>
      </c>
      <c r="N43" s="38">
        <f t="shared" si="8"/>
        <v>0</v>
      </c>
      <c r="O43" s="39">
        <f t="shared" si="5"/>
        <v>0</v>
      </c>
    </row>
    <row r="44" spans="1:15" ht="15.75" customHeight="1" x14ac:dyDescent="0.3">
      <c r="A44" s="51"/>
      <c r="B44" s="51"/>
      <c r="C44" s="51"/>
      <c r="D44" s="51"/>
      <c r="E44" s="46"/>
      <c r="F44" s="47"/>
      <c r="G44" s="48"/>
      <c r="H44" s="45"/>
      <c r="I44" s="31">
        <f t="shared" si="1"/>
        <v>0</v>
      </c>
      <c r="J44" s="64"/>
      <c r="K44" s="59"/>
      <c r="L44" s="37">
        <f t="shared" si="6"/>
        <v>0</v>
      </c>
      <c r="M44" s="37">
        <f t="shared" si="7"/>
        <v>0</v>
      </c>
      <c r="N44" s="38">
        <f t="shared" si="8"/>
        <v>0</v>
      </c>
      <c r="O44" s="39">
        <f t="shared" si="5"/>
        <v>0</v>
      </c>
    </row>
    <row r="45" spans="1:15" ht="15.75" customHeight="1" x14ac:dyDescent="0.3">
      <c r="A45" s="51"/>
      <c r="B45" s="51"/>
      <c r="C45" s="51"/>
      <c r="D45" s="51"/>
      <c r="E45" s="46"/>
      <c r="F45" s="47"/>
      <c r="G45" s="48"/>
      <c r="H45" s="45"/>
      <c r="I45" s="31">
        <f t="shared" si="1"/>
        <v>0</v>
      </c>
      <c r="J45" s="64"/>
      <c r="K45" s="59"/>
      <c r="L45" s="37">
        <f t="shared" si="6"/>
        <v>0</v>
      </c>
      <c r="M45" s="37">
        <f t="shared" si="7"/>
        <v>0</v>
      </c>
      <c r="N45" s="38">
        <f t="shared" si="8"/>
        <v>0</v>
      </c>
      <c r="O45" s="39">
        <f t="shared" si="5"/>
        <v>0</v>
      </c>
    </row>
    <row r="46" spans="1:15" ht="15.75" customHeight="1" x14ac:dyDescent="0.3">
      <c r="A46" s="51"/>
      <c r="B46" s="51"/>
      <c r="C46" s="51"/>
      <c r="D46" s="51"/>
      <c r="E46" s="46"/>
      <c r="F46" s="47"/>
      <c r="G46" s="48"/>
      <c r="H46" s="45"/>
      <c r="I46" s="31">
        <f t="shared" si="1"/>
        <v>0</v>
      </c>
      <c r="J46" s="64"/>
      <c r="K46" s="59"/>
      <c r="L46" s="37">
        <f t="shared" si="6"/>
        <v>0</v>
      </c>
      <c r="M46" s="37">
        <f t="shared" si="7"/>
        <v>0</v>
      </c>
      <c r="N46" s="38">
        <f t="shared" si="8"/>
        <v>0</v>
      </c>
      <c r="O46" s="39">
        <f t="shared" si="5"/>
        <v>0</v>
      </c>
    </row>
    <row r="47" spans="1:15" ht="15.75" customHeight="1" x14ac:dyDescent="0.3">
      <c r="A47" s="51"/>
      <c r="B47" s="51"/>
      <c r="C47" s="51"/>
      <c r="D47" s="51"/>
      <c r="E47" s="46"/>
      <c r="F47" s="47"/>
      <c r="G47" s="48"/>
      <c r="H47" s="45"/>
      <c r="I47" s="31">
        <f t="shared" si="1"/>
        <v>0</v>
      </c>
      <c r="J47" s="64"/>
      <c r="K47" s="59"/>
      <c r="L47" s="37">
        <f t="shared" si="6"/>
        <v>0</v>
      </c>
      <c r="M47" s="37">
        <f t="shared" si="7"/>
        <v>0</v>
      </c>
      <c r="N47" s="38">
        <f t="shared" si="8"/>
        <v>0</v>
      </c>
      <c r="O47" s="39">
        <f t="shared" si="5"/>
        <v>0</v>
      </c>
    </row>
    <row r="48" spans="1:15" ht="15.75" customHeight="1" x14ac:dyDescent="0.3">
      <c r="A48" s="51"/>
      <c r="B48" s="51"/>
      <c r="C48" s="51"/>
      <c r="D48" s="51"/>
      <c r="E48" s="26" t="s">
        <v>56</v>
      </c>
      <c r="F48" s="27"/>
      <c r="G48" s="27"/>
      <c r="H48" s="28"/>
      <c r="I48" s="31">
        <f t="shared" si="1"/>
        <v>0</v>
      </c>
      <c r="J48" s="64"/>
      <c r="K48" s="59"/>
      <c r="L48" s="37">
        <f t="shared" si="6"/>
        <v>0</v>
      </c>
      <c r="M48" s="37">
        <f t="shared" si="7"/>
        <v>0</v>
      </c>
      <c r="N48" s="38">
        <f t="shared" si="8"/>
        <v>0</v>
      </c>
      <c r="O48" s="39">
        <f t="shared" si="5"/>
        <v>0</v>
      </c>
    </row>
    <row r="49" spans="1:15" ht="15.75" customHeight="1" x14ac:dyDescent="0.3">
      <c r="A49" s="51"/>
      <c r="B49" s="51"/>
      <c r="C49" s="51"/>
      <c r="D49" s="51"/>
      <c r="E49" s="78" t="s">
        <v>105</v>
      </c>
      <c r="F49" s="79"/>
      <c r="G49" s="78"/>
      <c r="H49" s="78"/>
      <c r="I49" s="31">
        <f t="shared" si="1"/>
        <v>0</v>
      </c>
      <c r="J49" s="64"/>
      <c r="K49" s="59"/>
      <c r="L49" s="37">
        <f t="shared" si="6"/>
        <v>0</v>
      </c>
      <c r="M49" s="37">
        <f t="shared" si="7"/>
        <v>0</v>
      </c>
      <c r="N49" s="38">
        <f t="shared" si="8"/>
        <v>0</v>
      </c>
      <c r="O49" s="39">
        <f t="shared" si="5"/>
        <v>0</v>
      </c>
    </row>
    <row r="50" spans="1:15" ht="15.75" customHeight="1" x14ac:dyDescent="0.3">
      <c r="A50" s="51"/>
      <c r="B50" s="51"/>
      <c r="C50" s="51"/>
      <c r="D50" s="51"/>
      <c r="E50" s="78" t="s">
        <v>106</v>
      </c>
      <c r="F50" s="79"/>
      <c r="G50" s="78"/>
      <c r="H50" s="78"/>
      <c r="I50" s="31">
        <f t="shared" si="1"/>
        <v>0</v>
      </c>
      <c r="J50" s="64"/>
      <c r="K50" s="59"/>
      <c r="L50" s="37">
        <f t="shared" si="6"/>
        <v>0</v>
      </c>
      <c r="M50" s="37">
        <f t="shared" si="7"/>
        <v>0</v>
      </c>
      <c r="N50" s="38">
        <f t="shared" si="8"/>
        <v>0</v>
      </c>
      <c r="O50" s="39">
        <f t="shared" si="5"/>
        <v>0</v>
      </c>
    </row>
    <row r="51" spans="1:15" ht="15.75" customHeight="1" x14ac:dyDescent="0.3">
      <c r="A51" s="51"/>
      <c r="B51" s="51"/>
      <c r="C51" s="51"/>
      <c r="D51" s="51"/>
      <c r="E51" s="80" t="s">
        <v>107</v>
      </c>
      <c r="F51" s="79"/>
      <c r="G51" s="78"/>
      <c r="H51" s="78"/>
      <c r="I51" s="31">
        <f t="shared" si="1"/>
        <v>0</v>
      </c>
      <c r="J51" s="64"/>
      <c r="K51" s="59"/>
      <c r="L51" s="37">
        <f t="shared" si="6"/>
        <v>0</v>
      </c>
      <c r="M51" s="37">
        <f t="shared" si="7"/>
        <v>0</v>
      </c>
      <c r="N51" s="38">
        <f t="shared" si="8"/>
        <v>0</v>
      </c>
      <c r="O51" s="39">
        <f t="shared" si="5"/>
        <v>0</v>
      </c>
    </row>
    <row r="52" spans="1:15" ht="15.75" customHeight="1" x14ac:dyDescent="0.3">
      <c r="A52" s="51"/>
      <c r="B52" s="51"/>
      <c r="C52" s="51"/>
      <c r="D52" s="51"/>
      <c r="E52" s="78" t="s">
        <v>108</v>
      </c>
      <c r="F52" s="79"/>
      <c r="G52" s="78"/>
      <c r="H52" s="78"/>
      <c r="I52" s="31">
        <f t="shared" si="1"/>
        <v>0</v>
      </c>
      <c r="J52" s="64"/>
      <c r="K52" s="59"/>
      <c r="L52" s="37">
        <f t="shared" si="6"/>
        <v>0</v>
      </c>
      <c r="M52" s="37">
        <f t="shared" si="7"/>
        <v>0</v>
      </c>
      <c r="N52" s="38">
        <f t="shared" si="8"/>
        <v>0</v>
      </c>
      <c r="O52" s="39">
        <f t="shared" si="5"/>
        <v>0</v>
      </c>
    </row>
    <row r="53" spans="1:15" ht="15.75" customHeight="1" x14ac:dyDescent="0.3">
      <c r="A53" s="51"/>
      <c r="B53" s="51"/>
      <c r="C53" s="51"/>
      <c r="D53" s="51"/>
      <c r="E53" s="78" t="s">
        <v>109</v>
      </c>
      <c r="F53" s="56"/>
      <c r="G53" s="46"/>
      <c r="H53" s="57"/>
      <c r="I53" s="31">
        <f t="shared" si="1"/>
        <v>0</v>
      </c>
      <c r="J53" s="64"/>
      <c r="K53" s="59"/>
      <c r="L53" s="37">
        <f t="shared" si="6"/>
        <v>0</v>
      </c>
      <c r="M53" s="37">
        <f t="shared" si="7"/>
        <v>0</v>
      </c>
      <c r="N53" s="38">
        <f t="shared" si="8"/>
        <v>0</v>
      </c>
      <c r="O53" s="39">
        <f t="shared" si="5"/>
        <v>0</v>
      </c>
    </row>
    <row r="54" spans="1:15" ht="15.75" customHeight="1" x14ac:dyDescent="0.3">
      <c r="A54" s="51"/>
      <c r="B54" s="51"/>
      <c r="C54" s="51"/>
      <c r="D54" s="51"/>
      <c r="E54" s="46" t="s">
        <v>110</v>
      </c>
      <c r="F54" s="56"/>
      <c r="G54" s="46"/>
      <c r="H54" s="57"/>
      <c r="I54" s="31">
        <f t="shared" si="1"/>
        <v>0</v>
      </c>
      <c r="J54" s="64"/>
      <c r="K54" s="59"/>
      <c r="L54" s="37">
        <f t="shared" si="6"/>
        <v>0</v>
      </c>
      <c r="M54" s="37">
        <f t="shared" si="7"/>
        <v>0</v>
      </c>
      <c r="N54" s="38">
        <f t="shared" si="8"/>
        <v>0</v>
      </c>
      <c r="O54" s="39">
        <f t="shared" si="5"/>
        <v>0</v>
      </c>
    </row>
    <row r="55" spans="1:15" ht="15.75" customHeight="1" x14ac:dyDescent="0.3">
      <c r="A55" s="51"/>
      <c r="B55" s="51"/>
      <c r="C55" s="51"/>
      <c r="D55" s="51"/>
      <c r="E55" s="46"/>
      <c r="F55" s="56"/>
      <c r="G55" s="46"/>
      <c r="H55" s="57"/>
      <c r="I55" s="31">
        <f t="shared" si="1"/>
        <v>0</v>
      </c>
      <c r="J55" s="64"/>
      <c r="K55" s="59"/>
      <c r="L55" s="37">
        <f t="shared" si="6"/>
        <v>0</v>
      </c>
      <c r="M55" s="37">
        <f t="shared" si="7"/>
        <v>0</v>
      </c>
      <c r="N55" s="38">
        <f t="shared" si="8"/>
        <v>0</v>
      </c>
      <c r="O55" s="39">
        <f t="shared" si="5"/>
        <v>0</v>
      </c>
    </row>
    <row r="56" spans="1:15" ht="15.75" customHeight="1" x14ac:dyDescent="0.3">
      <c r="A56" s="51"/>
      <c r="B56" s="51"/>
      <c r="C56" s="51"/>
      <c r="D56" s="51"/>
      <c r="E56" s="46"/>
      <c r="F56" s="56"/>
      <c r="G56" s="46"/>
      <c r="H56" s="57"/>
      <c r="I56" s="31">
        <f t="shared" si="1"/>
        <v>0</v>
      </c>
      <c r="J56" s="64"/>
      <c r="K56" s="59"/>
      <c r="L56" s="37">
        <f t="shared" si="6"/>
        <v>0</v>
      </c>
      <c r="M56" s="37">
        <f t="shared" si="7"/>
        <v>0</v>
      </c>
      <c r="N56" s="38">
        <f t="shared" si="8"/>
        <v>0</v>
      </c>
      <c r="O56" s="39">
        <f t="shared" si="5"/>
        <v>0</v>
      </c>
    </row>
    <row r="57" spans="1:15" ht="15.75" customHeight="1" x14ac:dyDescent="0.3">
      <c r="A57" s="51"/>
      <c r="B57" s="51"/>
      <c r="C57" s="51"/>
      <c r="D57" s="51"/>
      <c r="E57" s="46"/>
      <c r="F57" s="56"/>
      <c r="G57" s="46"/>
      <c r="H57" s="57"/>
      <c r="I57" s="31">
        <f t="shared" si="1"/>
        <v>0</v>
      </c>
      <c r="J57" s="64"/>
      <c r="K57" s="59"/>
      <c r="L57" s="37">
        <f t="shared" si="6"/>
        <v>0</v>
      </c>
      <c r="M57" s="37">
        <f t="shared" si="7"/>
        <v>0</v>
      </c>
      <c r="N57" s="38">
        <f t="shared" si="8"/>
        <v>0</v>
      </c>
      <c r="O57" s="39">
        <f t="shared" si="5"/>
        <v>0</v>
      </c>
    </row>
    <row r="58" spans="1:15" ht="15.75" customHeight="1" x14ac:dyDescent="0.3">
      <c r="A58" s="51"/>
      <c r="B58" s="51"/>
      <c r="C58" s="51"/>
      <c r="D58" s="51"/>
      <c r="E58" s="56"/>
      <c r="F58" s="56"/>
      <c r="G58" s="46"/>
      <c r="H58" s="57"/>
      <c r="I58" s="31">
        <f t="shared" si="1"/>
        <v>0</v>
      </c>
      <c r="J58" s="64"/>
      <c r="K58" s="59"/>
      <c r="L58" s="37">
        <f t="shared" si="6"/>
        <v>0</v>
      </c>
      <c r="M58" s="37">
        <f t="shared" si="7"/>
        <v>0</v>
      </c>
      <c r="N58" s="38">
        <f t="shared" si="8"/>
        <v>0</v>
      </c>
      <c r="O58" s="39">
        <f t="shared" si="5"/>
        <v>0</v>
      </c>
    </row>
    <row r="59" spans="1:15" ht="15.75" customHeight="1" x14ac:dyDescent="0.3">
      <c r="A59" s="51"/>
      <c r="B59" s="51"/>
      <c r="C59" s="51"/>
      <c r="D59" s="51"/>
      <c r="E59" s="26" t="s">
        <v>63</v>
      </c>
      <c r="F59" s="27"/>
      <c r="G59" s="27"/>
      <c r="H59" s="28"/>
      <c r="I59" s="31">
        <f t="shared" si="1"/>
        <v>0</v>
      </c>
      <c r="J59" s="64"/>
      <c r="K59" s="59"/>
      <c r="L59" s="37">
        <f t="shared" si="6"/>
        <v>0</v>
      </c>
      <c r="M59" s="37">
        <f t="shared" si="7"/>
        <v>0</v>
      </c>
      <c r="N59" s="38">
        <f t="shared" si="8"/>
        <v>0</v>
      </c>
      <c r="O59" s="39">
        <f t="shared" si="5"/>
        <v>0</v>
      </c>
    </row>
    <row r="60" spans="1:15" ht="15.75" customHeight="1" x14ac:dyDescent="0.3">
      <c r="A60" s="51"/>
      <c r="B60" s="51"/>
      <c r="C60" s="51"/>
      <c r="D60" s="51"/>
      <c r="E60" s="81" t="s">
        <v>111</v>
      </c>
      <c r="F60" s="43">
        <v>15</v>
      </c>
      <c r="G60" s="77">
        <v>1</v>
      </c>
      <c r="H60" s="77">
        <v>6</v>
      </c>
      <c r="I60" s="31">
        <f t="shared" si="1"/>
        <v>90</v>
      </c>
      <c r="J60" s="64"/>
      <c r="K60" s="59"/>
      <c r="L60" s="37">
        <f t="shared" si="6"/>
        <v>0</v>
      </c>
      <c r="M60" s="37">
        <f t="shared" si="7"/>
        <v>0</v>
      </c>
      <c r="N60" s="38">
        <f t="shared" si="8"/>
        <v>0</v>
      </c>
      <c r="O60" s="39">
        <f t="shared" si="5"/>
        <v>0</v>
      </c>
    </row>
    <row r="61" spans="1:15" ht="15.75" customHeight="1" x14ac:dyDescent="0.3">
      <c r="A61" s="51"/>
      <c r="B61" s="51"/>
      <c r="C61" s="51"/>
      <c r="D61" s="51"/>
      <c r="E61" s="81" t="s">
        <v>112</v>
      </c>
      <c r="F61" s="43">
        <v>6.75</v>
      </c>
      <c r="G61" s="77">
        <v>1</v>
      </c>
      <c r="H61" s="77">
        <v>2</v>
      </c>
      <c r="I61" s="31">
        <f t="shared" si="1"/>
        <v>13.5</v>
      </c>
      <c r="J61" s="64"/>
      <c r="K61" s="59"/>
      <c r="L61" s="37">
        <f t="shared" si="6"/>
        <v>0</v>
      </c>
      <c r="M61" s="37">
        <f t="shared" si="7"/>
        <v>0</v>
      </c>
      <c r="N61" s="38">
        <f t="shared" si="8"/>
        <v>0</v>
      </c>
      <c r="O61" s="39">
        <f t="shared" si="5"/>
        <v>0</v>
      </c>
    </row>
    <row r="62" spans="1:15" ht="15.75" customHeight="1" x14ac:dyDescent="0.3">
      <c r="A62" s="51"/>
      <c r="B62" s="51"/>
      <c r="C62" s="51"/>
      <c r="D62" s="51"/>
      <c r="E62" s="56"/>
      <c r="F62" s="47"/>
      <c r="G62" s="48"/>
      <c r="H62" s="45"/>
      <c r="I62" s="31">
        <f t="shared" si="1"/>
        <v>0</v>
      </c>
      <c r="J62" s="64"/>
      <c r="K62" s="59"/>
      <c r="L62" s="37">
        <f t="shared" si="6"/>
        <v>0</v>
      </c>
      <c r="M62" s="37">
        <f t="shared" si="7"/>
        <v>0</v>
      </c>
      <c r="N62" s="38">
        <f t="shared" si="8"/>
        <v>0</v>
      </c>
      <c r="O62" s="39">
        <f t="shared" si="5"/>
        <v>0</v>
      </c>
    </row>
    <row r="63" spans="1:15" ht="15.75" customHeight="1" x14ac:dyDescent="0.3">
      <c r="A63" s="51"/>
      <c r="B63" s="51"/>
      <c r="C63" s="51"/>
      <c r="D63" s="51"/>
      <c r="E63" s="46"/>
      <c r="F63" s="47"/>
      <c r="G63" s="48"/>
      <c r="H63" s="45"/>
      <c r="I63" s="31">
        <f t="shared" si="1"/>
        <v>0</v>
      </c>
      <c r="J63" s="64"/>
      <c r="K63" s="59"/>
      <c r="L63" s="37">
        <f t="shared" si="6"/>
        <v>0</v>
      </c>
      <c r="M63" s="37">
        <f t="shared" si="7"/>
        <v>0</v>
      </c>
      <c r="N63" s="38">
        <f t="shared" si="8"/>
        <v>0</v>
      </c>
      <c r="O63" s="39">
        <f t="shared" si="5"/>
        <v>0</v>
      </c>
    </row>
    <row r="64" spans="1:15" ht="15.75" customHeight="1" x14ac:dyDescent="0.3">
      <c r="A64" s="51"/>
      <c r="B64" s="51"/>
      <c r="C64" s="51"/>
      <c r="D64" s="51"/>
      <c r="E64" s="46"/>
      <c r="F64" s="47"/>
      <c r="G64" s="48"/>
      <c r="H64" s="45"/>
      <c r="I64" s="31">
        <f t="shared" si="1"/>
        <v>0</v>
      </c>
      <c r="J64" s="64"/>
      <c r="K64" s="59"/>
      <c r="L64" s="37">
        <f t="shared" si="6"/>
        <v>0</v>
      </c>
      <c r="M64" s="37">
        <f t="shared" si="7"/>
        <v>0</v>
      </c>
      <c r="N64" s="38">
        <f t="shared" si="8"/>
        <v>0</v>
      </c>
      <c r="O64" s="39">
        <f t="shared" si="5"/>
        <v>0</v>
      </c>
    </row>
    <row r="65" spans="1:15" ht="15.75" customHeight="1" x14ac:dyDescent="0.3">
      <c r="A65" s="51"/>
      <c r="B65" s="51"/>
      <c r="C65" s="51"/>
      <c r="D65" s="51"/>
      <c r="E65" s="46"/>
      <c r="F65" s="47"/>
      <c r="G65" s="48"/>
      <c r="H65" s="45"/>
      <c r="I65" s="31">
        <f t="shared" si="1"/>
        <v>0</v>
      </c>
      <c r="J65" s="64"/>
      <c r="K65" s="59"/>
      <c r="L65" s="37">
        <f t="shared" si="6"/>
        <v>0</v>
      </c>
      <c r="M65" s="37">
        <f t="shared" si="7"/>
        <v>0</v>
      </c>
      <c r="N65" s="38">
        <f t="shared" si="8"/>
        <v>0</v>
      </c>
      <c r="O65" s="39">
        <f t="shared" si="5"/>
        <v>0</v>
      </c>
    </row>
    <row r="66" spans="1:15" ht="15.75" customHeight="1" x14ac:dyDescent="0.3">
      <c r="A66" s="51"/>
      <c r="B66" s="51"/>
      <c r="C66" s="51"/>
      <c r="D66" s="51"/>
      <c r="E66" s="46"/>
      <c r="F66" s="47"/>
      <c r="G66" s="48"/>
      <c r="H66" s="45"/>
      <c r="I66" s="31">
        <f t="shared" si="1"/>
        <v>0</v>
      </c>
      <c r="J66" s="64"/>
      <c r="K66" s="59"/>
      <c r="L66" s="37">
        <f t="shared" si="6"/>
        <v>0</v>
      </c>
      <c r="M66" s="37">
        <f t="shared" si="7"/>
        <v>0</v>
      </c>
      <c r="N66" s="38">
        <f t="shared" si="8"/>
        <v>0</v>
      </c>
      <c r="O66" s="39">
        <f t="shared" si="5"/>
        <v>0</v>
      </c>
    </row>
    <row r="67" spans="1:15" ht="15.75" customHeight="1" x14ac:dyDescent="0.3">
      <c r="A67" s="51"/>
      <c r="B67" s="51"/>
      <c r="C67" s="51"/>
      <c r="D67" s="51"/>
      <c r="E67" s="46"/>
      <c r="F67" s="47"/>
      <c r="G67" s="48"/>
      <c r="H67" s="45"/>
      <c r="I67" s="31">
        <f t="shared" si="1"/>
        <v>0</v>
      </c>
      <c r="J67" s="64"/>
      <c r="K67" s="59"/>
      <c r="L67" s="37">
        <f t="shared" si="6"/>
        <v>0</v>
      </c>
      <c r="M67" s="37">
        <f t="shared" si="7"/>
        <v>0</v>
      </c>
      <c r="N67" s="38">
        <f t="shared" si="8"/>
        <v>0</v>
      </c>
      <c r="O67" s="39">
        <f t="shared" si="5"/>
        <v>0</v>
      </c>
    </row>
    <row r="68" spans="1:15" ht="15.75" customHeight="1" x14ac:dyDescent="0.3">
      <c r="A68" s="51"/>
      <c r="B68" s="51"/>
      <c r="C68" s="51"/>
      <c r="D68" s="51"/>
      <c r="E68" s="46"/>
      <c r="F68" s="47"/>
      <c r="G68" s="48"/>
      <c r="H68" s="45"/>
      <c r="I68" s="31">
        <f t="shared" si="1"/>
        <v>0</v>
      </c>
      <c r="J68" s="64"/>
      <c r="K68" s="59"/>
      <c r="L68" s="37">
        <f t="shared" si="6"/>
        <v>0</v>
      </c>
      <c r="M68" s="37">
        <f t="shared" si="7"/>
        <v>0</v>
      </c>
      <c r="N68" s="38">
        <f t="shared" si="8"/>
        <v>0</v>
      </c>
      <c r="O68" s="39">
        <f t="shared" si="5"/>
        <v>0</v>
      </c>
    </row>
    <row r="69" spans="1:15" ht="15.75" customHeight="1" x14ac:dyDescent="0.3">
      <c r="A69" s="51"/>
      <c r="B69" s="51"/>
      <c r="C69" s="51"/>
      <c r="D69" s="51"/>
      <c r="E69" s="46"/>
      <c r="F69" s="47"/>
      <c r="G69" s="48"/>
      <c r="H69" s="45"/>
      <c r="I69" s="31">
        <f t="shared" si="1"/>
        <v>0</v>
      </c>
      <c r="J69" s="62" t="s">
        <v>70</v>
      </c>
      <c r="K69" s="66"/>
      <c r="L69" s="34"/>
      <c r="M69" s="34"/>
      <c r="N69" s="35"/>
      <c r="O69" s="39">
        <f t="shared" si="5"/>
        <v>0</v>
      </c>
    </row>
    <row r="70" spans="1:15" ht="15.75" customHeight="1" x14ac:dyDescent="0.3">
      <c r="A70" s="51"/>
      <c r="B70" s="51"/>
      <c r="C70" s="51"/>
      <c r="D70" s="51"/>
      <c r="E70" s="63" t="s">
        <v>69</v>
      </c>
      <c r="F70" s="27"/>
      <c r="G70" s="27"/>
      <c r="H70" s="28"/>
      <c r="I70" s="31">
        <f t="shared" si="1"/>
        <v>0</v>
      </c>
      <c r="J70" s="64"/>
      <c r="K70" s="59"/>
      <c r="L70" s="37">
        <f t="shared" ref="L70:L200" si="9">K70*6%</f>
        <v>0</v>
      </c>
      <c r="M70" s="37">
        <f t="shared" ref="M70:M200" si="10">(K70+L70)/5</f>
        <v>0</v>
      </c>
      <c r="N70" s="38">
        <f t="shared" ref="N70:N200" si="11">$M70/365</f>
        <v>0</v>
      </c>
      <c r="O70" s="39">
        <f t="shared" si="5"/>
        <v>0</v>
      </c>
    </row>
    <row r="71" spans="1:15" ht="15.75" customHeight="1" x14ac:dyDescent="0.3">
      <c r="A71" s="51"/>
      <c r="B71" s="51"/>
      <c r="C71" s="51"/>
      <c r="D71" s="51"/>
      <c r="E71" s="81" t="s">
        <v>113</v>
      </c>
      <c r="F71" s="43">
        <v>74</v>
      </c>
      <c r="G71" s="77">
        <v>1</v>
      </c>
      <c r="H71" s="77">
        <v>4</v>
      </c>
      <c r="I71" s="31">
        <f t="shared" si="1"/>
        <v>296</v>
      </c>
      <c r="J71" s="64"/>
      <c r="K71" s="59"/>
      <c r="L71" s="37">
        <f t="shared" si="9"/>
        <v>0</v>
      </c>
      <c r="M71" s="37">
        <f t="shared" si="10"/>
        <v>0</v>
      </c>
      <c r="N71" s="38">
        <f t="shared" si="11"/>
        <v>0</v>
      </c>
      <c r="O71" s="39">
        <f t="shared" si="5"/>
        <v>0</v>
      </c>
    </row>
    <row r="72" spans="1:15" ht="15.75" customHeight="1" x14ac:dyDescent="0.3">
      <c r="A72" s="51"/>
      <c r="B72" s="51"/>
      <c r="C72" s="51"/>
      <c r="D72" s="51"/>
      <c r="E72" s="46"/>
      <c r="F72" s="41"/>
      <c r="G72" s="41"/>
      <c r="H72" s="65"/>
      <c r="I72" s="31">
        <f t="shared" si="1"/>
        <v>0</v>
      </c>
      <c r="J72" s="64"/>
      <c r="K72" s="59"/>
      <c r="L72" s="37">
        <f t="shared" si="9"/>
        <v>0</v>
      </c>
      <c r="M72" s="37">
        <f t="shared" si="10"/>
        <v>0</v>
      </c>
      <c r="N72" s="38">
        <f t="shared" si="11"/>
        <v>0</v>
      </c>
      <c r="O72" s="39">
        <f t="shared" si="5"/>
        <v>0</v>
      </c>
    </row>
    <row r="73" spans="1:15" ht="15.75" customHeight="1" x14ac:dyDescent="0.3">
      <c r="A73" s="51"/>
      <c r="B73" s="51"/>
      <c r="C73" s="51"/>
      <c r="D73" s="51"/>
      <c r="E73" s="46"/>
      <c r="F73" s="41"/>
      <c r="G73" s="41"/>
      <c r="H73" s="65"/>
      <c r="I73" s="31">
        <f t="shared" si="1"/>
        <v>0</v>
      </c>
      <c r="J73" s="64"/>
      <c r="K73" s="59"/>
      <c r="L73" s="37">
        <f t="shared" si="9"/>
        <v>0</v>
      </c>
      <c r="M73" s="37">
        <f t="shared" si="10"/>
        <v>0</v>
      </c>
      <c r="N73" s="38">
        <f t="shared" si="11"/>
        <v>0</v>
      </c>
      <c r="O73" s="39">
        <f t="shared" si="5"/>
        <v>0</v>
      </c>
    </row>
    <row r="74" spans="1:15" ht="15.75" customHeight="1" x14ac:dyDescent="0.3">
      <c r="A74" s="51"/>
      <c r="B74" s="51"/>
      <c r="C74" s="51"/>
      <c r="D74" s="51"/>
      <c r="E74" s="46"/>
      <c r="F74" s="41"/>
      <c r="G74" s="41"/>
      <c r="H74" s="65"/>
      <c r="I74" s="31">
        <f t="shared" si="1"/>
        <v>0</v>
      </c>
      <c r="J74" s="64"/>
      <c r="K74" s="59"/>
      <c r="L74" s="37">
        <f t="shared" si="9"/>
        <v>0</v>
      </c>
      <c r="M74" s="37">
        <f t="shared" si="10"/>
        <v>0</v>
      </c>
      <c r="N74" s="38">
        <f t="shared" si="11"/>
        <v>0</v>
      </c>
      <c r="O74" s="39">
        <f t="shared" si="5"/>
        <v>0</v>
      </c>
    </row>
    <row r="75" spans="1:15" ht="15.75" customHeight="1" x14ac:dyDescent="0.3">
      <c r="A75" s="51"/>
      <c r="B75" s="51"/>
      <c r="C75" s="51"/>
      <c r="D75" s="51"/>
      <c r="E75" s="46"/>
      <c r="F75" s="74"/>
      <c r="G75" s="41"/>
      <c r="H75" s="75"/>
      <c r="I75" s="31">
        <f t="shared" si="1"/>
        <v>0</v>
      </c>
      <c r="J75" s="64"/>
      <c r="K75" s="59"/>
      <c r="L75" s="37">
        <f t="shared" si="9"/>
        <v>0</v>
      </c>
      <c r="M75" s="37">
        <f t="shared" si="10"/>
        <v>0</v>
      </c>
      <c r="N75" s="38">
        <f t="shared" si="11"/>
        <v>0</v>
      </c>
      <c r="O75" s="39">
        <f t="shared" si="5"/>
        <v>0</v>
      </c>
    </row>
    <row r="76" spans="1:15" ht="15.75" customHeight="1" x14ac:dyDescent="0.3">
      <c r="A76" s="51"/>
      <c r="B76" s="51"/>
      <c r="C76" s="51"/>
      <c r="D76" s="51"/>
      <c r="E76" s="63" t="s">
        <v>71</v>
      </c>
      <c r="F76" s="27"/>
      <c r="G76" s="27"/>
      <c r="H76" s="28"/>
      <c r="I76" s="31">
        <f t="shared" si="1"/>
        <v>0</v>
      </c>
      <c r="J76" s="64"/>
      <c r="K76" s="59"/>
      <c r="L76" s="37">
        <f t="shared" si="9"/>
        <v>0</v>
      </c>
      <c r="M76" s="37">
        <f t="shared" si="10"/>
        <v>0</v>
      </c>
      <c r="N76" s="38">
        <f t="shared" si="11"/>
        <v>0</v>
      </c>
      <c r="O76" s="39">
        <f t="shared" si="5"/>
        <v>0</v>
      </c>
    </row>
    <row r="77" spans="1:15" ht="15.75" customHeight="1" x14ac:dyDescent="0.3">
      <c r="A77" s="51"/>
      <c r="B77" s="51"/>
      <c r="C77" s="51"/>
      <c r="D77" s="51"/>
      <c r="E77" s="46"/>
      <c r="F77" s="47"/>
      <c r="G77" s="48"/>
      <c r="H77" s="45"/>
      <c r="I77" s="31">
        <f t="shared" si="1"/>
        <v>0</v>
      </c>
      <c r="J77" s="64"/>
      <c r="K77" s="59"/>
      <c r="L77" s="37">
        <f t="shared" si="9"/>
        <v>0</v>
      </c>
      <c r="M77" s="37">
        <f t="shared" si="10"/>
        <v>0</v>
      </c>
      <c r="N77" s="38">
        <f t="shared" si="11"/>
        <v>0</v>
      </c>
      <c r="O77" s="39">
        <f t="shared" si="5"/>
        <v>0</v>
      </c>
    </row>
    <row r="78" spans="1:15" ht="15.75" customHeight="1" x14ac:dyDescent="0.3">
      <c r="A78" s="51"/>
      <c r="B78" s="51"/>
      <c r="C78" s="51"/>
      <c r="D78" s="51"/>
      <c r="E78" s="46"/>
      <c r="F78" s="47"/>
      <c r="G78" s="48"/>
      <c r="H78" s="45"/>
      <c r="I78" s="31">
        <f t="shared" si="1"/>
        <v>0</v>
      </c>
      <c r="J78" s="64"/>
      <c r="K78" s="59"/>
      <c r="L78" s="37">
        <f t="shared" si="9"/>
        <v>0</v>
      </c>
      <c r="M78" s="37">
        <f t="shared" si="10"/>
        <v>0</v>
      </c>
      <c r="N78" s="38">
        <f t="shared" si="11"/>
        <v>0</v>
      </c>
      <c r="O78" s="39">
        <f t="shared" si="5"/>
        <v>0</v>
      </c>
    </row>
    <row r="79" spans="1:15" ht="15.75" customHeight="1" x14ac:dyDescent="0.3">
      <c r="A79" s="51"/>
      <c r="B79" s="51"/>
      <c r="C79" s="51"/>
      <c r="D79" s="51"/>
      <c r="E79" s="56"/>
      <c r="F79" s="47"/>
      <c r="G79" s="48"/>
      <c r="H79" s="45"/>
      <c r="I79" s="31">
        <f t="shared" si="1"/>
        <v>0</v>
      </c>
      <c r="J79" s="64"/>
      <c r="K79" s="59"/>
      <c r="L79" s="37">
        <f t="shared" si="9"/>
        <v>0</v>
      </c>
      <c r="M79" s="37">
        <f t="shared" si="10"/>
        <v>0</v>
      </c>
      <c r="N79" s="38">
        <f t="shared" si="11"/>
        <v>0</v>
      </c>
      <c r="O79" s="39">
        <f t="shared" si="5"/>
        <v>0</v>
      </c>
    </row>
    <row r="80" spans="1:15" ht="15.75" customHeight="1" x14ac:dyDescent="0.3">
      <c r="A80" s="51"/>
      <c r="B80" s="51"/>
      <c r="C80" s="51"/>
      <c r="D80" s="51"/>
      <c r="E80" s="46"/>
      <c r="F80" s="47"/>
      <c r="G80" s="48"/>
      <c r="H80" s="45"/>
      <c r="I80" s="31">
        <f t="shared" si="1"/>
        <v>0</v>
      </c>
      <c r="J80" s="64"/>
      <c r="K80" s="59"/>
      <c r="L80" s="37">
        <f t="shared" si="9"/>
        <v>0</v>
      </c>
      <c r="M80" s="37">
        <f t="shared" si="10"/>
        <v>0</v>
      </c>
      <c r="N80" s="38">
        <f t="shared" si="11"/>
        <v>0</v>
      </c>
      <c r="O80" s="39">
        <f t="shared" si="5"/>
        <v>0</v>
      </c>
    </row>
    <row r="81" spans="1:15" ht="15.75" customHeight="1" x14ac:dyDescent="0.3">
      <c r="A81" s="51"/>
      <c r="B81" s="51"/>
      <c r="C81" s="51"/>
      <c r="D81" s="51"/>
      <c r="E81" s="56"/>
      <c r="F81" s="47"/>
      <c r="G81" s="48"/>
      <c r="H81" s="45"/>
      <c r="I81" s="31">
        <f t="shared" si="1"/>
        <v>0</v>
      </c>
      <c r="J81" s="64"/>
      <c r="K81" s="59"/>
      <c r="L81" s="37">
        <f t="shared" si="9"/>
        <v>0</v>
      </c>
      <c r="M81" s="37">
        <f t="shared" si="10"/>
        <v>0</v>
      </c>
      <c r="N81" s="38">
        <f t="shared" si="11"/>
        <v>0</v>
      </c>
      <c r="O81" s="39">
        <f t="shared" si="5"/>
        <v>0</v>
      </c>
    </row>
    <row r="82" spans="1:15" ht="15.75" customHeight="1" x14ac:dyDescent="0.3">
      <c r="A82" s="51"/>
      <c r="B82" s="51"/>
      <c r="C82" s="51"/>
      <c r="D82" s="51"/>
      <c r="E82" s="26" t="s">
        <v>72</v>
      </c>
      <c r="F82" s="82"/>
      <c r="G82" s="82"/>
      <c r="H82" s="83"/>
      <c r="I82" s="31">
        <f t="shared" si="1"/>
        <v>0</v>
      </c>
      <c r="J82" s="64"/>
      <c r="K82" s="59"/>
      <c r="L82" s="37">
        <f t="shared" si="9"/>
        <v>0</v>
      </c>
      <c r="M82" s="37">
        <f t="shared" si="10"/>
        <v>0</v>
      </c>
      <c r="N82" s="38">
        <f t="shared" si="11"/>
        <v>0</v>
      </c>
      <c r="O82" s="39">
        <f t="shared" si="5"/>
        <v>0</v>
      </c>
    </row>
    <row r="83" spans="1:15" ht="15.75" customHeight="1" x14ac:dyDescent="0.3">
      <c r="A83" s="51"/>
      <c r="B83" s="51"/>
      <c r="C83" s="51"/>
      <c r="D83" s="51"/>
      <c r="E83" s="56" t="s">
        <v>73</v>
      </c>
      <c r="F83" s="84">
        <v>0.18</v>
      </c>
      <c r="G83" s="48">
        <v>1</v>
      </c>
      <c r="H83" s="45">
        <v>30</v>
      </c>
      <c r="I83" s="31">
        <f t="shared" si="1"/>
        <v>5.3999999999999995</v>
      </c>
      <c r="J83" s="64"/>
      <c r="K83" s="59"/>
      <c r="L83" s="37">
        <f t="shared" si="9"/>
        <v>0</v>
      </c>
      <c r="M83" s="37">
        <f t="shared" si="10"/>
        <v>0</v>
      </c>
      <c r="N83" s="38">
        <f t="shared" si="11"/>
        <v>0</v>
      </c>
      <c r="O83" s="39">
        <f t="shared" si="5"/>
        <v>0</v>
      </c>
    </row>
    <row r="84" spans="1:15" ht="15.75" customHeight="1" x14ac:dyDescent="0.3">
      <c r="A84" s="51"/>
      <c r="B84" s="51"/>
      <c r="C84" s="51"/>
      <c r="D84" s="51"/>
      <c r="E84" s="46" t="s">
        <v>114</v>
      </c>
      <c r="F84" s="84">
        <v>0.28000000000000003</v>
      </c>
      <c r="G84" s="48">
        <v>1</v>
      </c>
      <c r="H84" s="45">
        <v>30</v>
      </c>
      <c r="I84" s="31">
        <f t="shared" si="1"/>
        <v>8.4</v>
      </c>
      <c r="J84" s="64"/>
      <c r="K84" s="59"/>
      <c r="L84" s="37">
        <f t="shared" si="9"/>
        <v>0</v>
      </c>
      <c r="M84" s="37">
        <f t="shared" si="10"/>
        <v>0</v>
      </c>
      <c r="N84" s="38">
        <f t="shared" si="11"/>
        <v>0</v>
      </c>
      <c r="O84" s="39">
        <f t="shared" si="5"/>
        <v>0</v>
      </c>
    </row>
    <row r="85" spans="1:15" ht="15.75" customHeight="1" x14ac:dyDescent="0.3">
      <c r="A85" s="51"/>
      <c r="B85" s="51"/>
      <c r="C85" s="51"/>
      <c r="D85" s="51"/>
      <c r="E85" s="85" t="s">
        <v>115</v>
      </c>
      <c r="F85" s="84">
        <v>0.2</v>
      </c>
      <c r="G85" s="48">
        <v>1</v>
      </c>
      <c r="H85" s="45">
        <v>30</v>
      </c>
      <c r="I85" s="31">
        <f t="shared" si="1"/>
        <v>6</v>
      </c>
      <c r="J85" s="64"/>
      <c r="K85" s="59"/>
      <c r="L85" s="37">
        <f t="shared" si="9"/>
        <v>0</v>
      </c>
      <c r="M85" s="37">
        <f t="shared" si="10"/>
        <v>0</v>
      </c>
      <c r="N85" s="38">
        <f t="shared" si="11"/>
        <v>0</v>
      </c>
      <c r="O85" s="39">
        <f t="shared" si="5"/>
        <v>0</v>
      </c>
    </row>
    <row r="86" spans="1:15" ht="15.75" customHeight="1" x14ac:dyDescent="0.3">
      <c r="A86" s="51"/>
      <c r="B86" s="51"/>
      <c r="C86" s="51"/>
      <c r="D86" s="51"/>
      <c r="E86" s="46" t="s">
        <v>116</v>
      </c>
      <c r="F86" s="84">
        <v>1.2</v>
      </c>
      <c r="G86" s="48">
        <v>1</v>
      </c>
      <c r="H86" s="45">
        <v>30</v>
      </c>
      <c r="I86" s="31">
        <f t="shared" si="1"/>
        <v>36</v>
      </c>
      <c r="J86" s="64"/>
      <c r="K86" s="59"/>
      <c r="L86" s="37">
        <f t="shared" si="9"/>
        <v>0</v>
      </c>
      <c r="M86" s="37">
        <f t="shared" si="10"/>
        <v>0</v>
      </c>
      <c r="N86" s="38">
        <f t="shared" si="11"/>
        <v>0</v>
      </c>
      <c r="O86" s="39">
        <f t="shared" si="5"/>
        <v>0</v>
      </c>
    </row>
    <row r="87" spans="1:15" ht="15.75" customHeight="1" x14ac:dyDescent="0.3">
      <c r="A87" s="51"/>
      <c r="B87" s="51"/>
      <c r="C87" s="51"/>
      <c r="D87" s="51"/>
      <c r="E87" s="85" t="s">
        <v>117</v>
      </c>
      <c r="F87" s="84">
        <v>0.63</v>
      </c>
      <c r="G87" s="48">
        <v>1</v>
      </c>
      <c r="H87" s="45">
        <v>10</v>
      </c>
      <c r="I87" s="31">
        <f t="shared" si="1"/>
        <v>6.3</v>
      </c>
      <c r="J87" s="64"/>
      <c r="K87" s="59"/>
      <c r="L87" s="37">
        <f t="shared" si="9"/>
        <v>0</v>
      </c>
      <c r="M87" s="37">
        <f t="shared" si="10"/>
        <v>0</v>
      </c>
      <c r="N87" s="38">
        <f t="shared" si="11"/>
        <v>0</v>
      </c>
      <c r="O87" s="39">
        <f t="shared" si="5"/>
        <v>0</v>
      </c>
    </row>
    <row r="88" spans="1:15" ht="15.75" customHeight="1" x14ac:dyDescent="0.3">
      <c r="A88" s="51"/>
      <c r="B88" s="51"/>
      <c r="C88" s="51"/>
      <c r="D88" s="51"/>
      <c r="E88" s="46" t="s">
        <v>118</v>
      </c>
      <c r="F88" s="47">
        <v>27.5</v>
      </c>
      <c r="G88" s="48">
        <v>1</v>
      </c>
      <c r="H88" s="45">
        <v>2</v>
      </c>
      <c r="I88" s="31">
        <f t="shared" si="1"/>
        <v>55</v>
      </c>
      <c r="J88" s="64"/>
      <c r="K88" s="59"/>
      <c r="L88" s="37">
        <f t="shared" si="9"/>
        <v>0</v>
      </c>
      <c r="M88" s="37">
        <f t="shared" si="10"/>
        <v>0</v>
      </c>
      <c r="N88" s="38">
        <f t="shared" si="11"/>
        <v>0</v>
      </c>
      <c r="O88" s="39">
        <f t="shared" si="5"/>
        <v>0</v>
      </c>
    </row>
    <row r="89" spans="1:15" ht="15.75" customHeight="1" x14ac:dyDescent="0.3">
      <c r="A89" s="51"/>
      <c r="B89" s="51"/>
      <c r="C89" s="51"/>
      <c r="D89" s="51"/>
      <c r="E89" s="46"/>
      <c r="F89" s="47"/>
      <c r="G89" s="48"/>
      <c r="H89" s="45"/>
      <c r="I89" s="31">
        <f t="shared" si="1"/>
        <v>0</v>
      </c>
      <c r="J89" s="64"/>
      <c r="K89" s="59"/>
      <c r="L89" s="37">
        <f t="shared" si="9"/>
        <v>0</v>
      </c>
      <c r="M89" s="37">
        <f t="shared" si="10"/>
        <v>0</v>
      </c>
      <c r="N89" s="38">
        <f t="shared" si="11"/>
        <v>0</v>
      </c>
      <c r="O89" s="39">
        <f t="shared" si="5"/>
        <v>0</v>
      </c>
    </row>
    <row r="90" spans="1:15" ht="15.75" customHeight="1" x14ac:dyDescent="0.3">
      <c r="A90" s="51"/>
      <c r="B90" s="51"/>
      <c r="C90" s="51"/>
      <c r="D90" s="51"/>
      <c r="E90" s="46"/>
      <c r="F90" s="48"/>
      <c r="G90" s="48"/>
      <c r="H90" s="59"/>
      <c r="I90" s="31">
        <f t="shared" si="1"/>
        <v>0</v>
      </c>
      <c r="J90" s="64"/>
      <c r="K90" s="59"/>
      <c r="L90" s="37">
        <f t="shared" si="9"/>
        <v>0</v>
      </c>
      <c r="M90" s="37">
        <f t="shared" si="10"/>
        <v>0</v>
      </c>
      <c r="N90" s="38">
        <f t="shared" si="11"/>
        <v>0</v>
      </c>
      <c r="O90" s="39">
        <f t="shared" si="5"/>
        <v>0</v>
      </c>
    </row>
    <row r="91" spans="1:15" ht="15.75" customHeight="1" x14ac:dyDescent="0.3">
      <c r="A91" s="51"/>
      <c r="B91" s="51"/>
      <c r="C91" s="51"/>
      <c r="D91" s="51"/>
      <c r="E91" s="46"/>
      <c r="F91" s="47"/>
      <c r="G91" s="48"/>
      <c r="H91" s="45"/>
      <c r="I91" s="31">
        <f t="shared" si="1"/>
        <v>0</v>
      </c>
      <c r="J91" s="64"/>
      <c r="K91" s="59"/>
      <c r="L91" s="37">
        <f t="shared" si="9"/>
        <v>0</v>
      </c>
      <c r="M91" s="37">
        <f t="shared" si="10"/>
        <v>0</v>
      </c>
      <c r="N91" s="38">
        <f t="shared" si="11"/>
        <v>0</v>
      </c>
      <c r="O91" s="39">
        <f t="shared" si="5"/>
        <v>0</v>
      </c>
    </row>
    <row r="92" spans="1:15" ht="15.75" customHeight="1" x14ac:dyDescent="0.3">
      <c r="A92" s="51"/>
      <c r="B92" s="51"/>
      <c r="C92" s="51"/>
      <c r="D92" s="51"/>
      <c r="E92" s="46"/>
      <c r="F92" s="48"/>
      <c r="G92" s="48"/>
      <c r="H92" s="59"/>
      <c r="I92" s="31">
        <f t="shared" si="1"/>
        <v>0</v>
      </c>
      <c r="J92" s="64"/>
      <c r="K92" s="59"/>
      <c r="L92" s="37">
        <f t="shared" si="9"/>
        <v>0</v>
      </c>
      <c r="M92" s="37">
        <f t="shared" si="10"/>
        <v>0</v>
      </c>
      <c r="N92" s="38">
        <f t="shared" si="11"/>
        <v>0</v>
      </c>
      <c r="O92" s="39">
        <f t="shared" si="5"/>
        <v>0</v>
      </c>
    </row>
    <row r="93" spans="1:15" ht="15.75" customHeight="1" x14ac:dyDescent="0.3">
      <c r="A93" s="51"/>
      <c r="B93" s="51"/>
      <c r="C93" s="51"/>
      <c r="D93" s="51"/>
      <c r="E93" s="63" t="s">
        <v>74</v>
      </c>
      <c r="F93" s="27"/>
      <c r="G93" s="27"/>
      <c r="H93" s="28"/>
      <c r="I93" s="31">
        <f t="shared" si="1"/>
        <v>0</v>
      </c>
      <c r="J93" s="64"/>
      <c r="K93" s="59"/>
      <c r="L93" s="37">
        <f t="shared" si="9"/>
        <v>0</v>
      </c>
      <c r="M93" s="37">
        <f t="shared" si="10"/>
        <v>0</v>
      </c>
      <c r="N93" s="38">
        <f t="shared" si="11"/>
        <v>0</v>
      </c>
      <c r="O93" s="39">
        <f t="shared" si="5"/>
        <v>0</v>
      </c>
    </row>
    <row r="94" spans="1:15" ht="15.75" customHeight="1" x14ac:dyDescent="0.3">
      <c r="A94" s="51"/>
      <c r="B94" s="51"/>
      <c r="C94" s="51"/>
      <c r="D94" s="51"/>
      <c r="E94" s="46" t="s">
        <v>75</v>
      </c>
      <c r="F94" s="48">
        <v>15</v>
      </c>
      <c r="G94" s="48">
        <v>1</v>
      </c>
      <c r="H94" s="59">
        <v>1</v>
      </c>
      <c r="I94" s="31">
        <f t="shared" si="1"/>
        <v>15</v>
      </c>
      <c r="J94" s="64"/>
      <c r="K94" s="59"/>
      <c r="L94" s="37">
        <f t="shared" si="9"/>
        <v>0</v>
      </c>
      <c r="M94" s="37">
        <f t="shared" si="10"/>
        <v>0</v>
      </c>
      <c r="N94" s="38">
        <f t="shared" si="11"/>
        <v>0</v>
      </c>
      <c r="O94" s="39">
        <f t="shared" si="5"/>
        <v>0</v>
      </c>
    </row>
    <row r="95" spans="1:15" ht="15.75" customHeight="1" x14ac:dyDescent="0.3">
      <c r="A95" s="51"/>
      <c r="B95" s="51"/>
      <c r="C95" s="51"/>
      <c r="D95" s="51"/>
      <c r="E95" s="46" t="s">
        <v>119</v>
      </c>
      <c r="F95" s="47">
        <v>120</v>
      </c>
      <c r="G95" s="48">
        <v>1</v>
      </c>
      <c r="H95" s="45">
        <v>1</v>
      </c>
      <c r="I95" s="31">
        <f t="shared" si="1"/>
        <v>120</v>
      </c>
      <c r="J95" s="64"/>
      <c r="K95" s="59"/>
      <c r="L95" s="37">
        <f t="shared" si="9"/>
        <v>0</v>
      </c>
      <c r="M95" s="37">
        <f t="shared" si="10"/>
        <v>0</v>
      </c>
      <c r="N95" s="38">
        <f t="shared" si="11"/>
        <v>0</v>
      </c>
      <c r="O95" s="39">
        <f t="shared" si="5"/>
        <v>0</v>
      </c>
    </row>
    <row r="96" spans="1:15" ht="15.75" customHeight="1" x14ac:dyDescent="0.3">
      <c r="A96" s="51"/>
      <c r="B96" s="51"/>
      <c r="C96" s="51"/>
      <c r="D96" s="51"/>
      <c r="E96" s="46" t="s">
        <v>120</v>
      </c>
      <c r="F96" s="48">
        <v>60</v>
      </c>
      <c r="G96" s="48">
        <v>1</v>
      </c>
      <c r="H96" s="59">
        <v>1</v>
      </c>
      <c r="I96" s="31">
        <f t="shared" si="1"/>
        <v>60</v>
      </c>
      <c r="J96" s="64"/>
      <c r="K96" s="59"/>
      <c r="L96" s="37">
        <f t="shared" si="9"/>
        <v>0</v>
      </c>
      <c r="M96" s="37">
        <f t="shared" si="10"/>
        <v>0</v>
      </c>
      <c r="N96" s="38">
        <f t="shared" si="11"/>
        <v>0</v>
      </c>
      <c r="O96" s="39">
        <f t="shared" si="5"/>
        <v>0</v>
      </c>
    </row>
    <row r="97" spans="1:15" ht="15.75" customHeight="1" x14ac:dyDescent="0.3">
      <c r="A97" s="51"/>
      <c r="B97" s="51"/>
      <c r="C97" s="51"/>
      <c r="D97" s="51"/>
      <c r="E97" s="56" t="s">
        <v>121</v>
      </c>
      <c r="F97" s="47">
        <v>60</v>
      </c>
      <c r="G97" s="48">
        <v>1</v>
      </c>
      <c r="H97" s="45">
        <v>1</v>
      </c>
      <c r="I97" s="31">
        <f t="shared" si="1"/>
        <v>60</v>
      </c>
      <c r="J97" s="64"/>
      <c r="K97" s="59"/>
      <c r="L97" s="37">
        <f t="shared" si="9"/>
        <v>0</v>
      </c>
      <c r="M97" s="37">
        <f t="shared" si="10"/>
        <v>0</v>
      </c>
      <c r="N97" s="38">
        <f t="shared" si="11"/>
        <v>0</v>
      </c>
      <c r="O97" s="39">
        <f t="shared" si="5"/>
        <v>0</v>
      </c>
    </row>
    <row r="98" spans="1:15" ht="15.75" customHeight="1" x14ac:dyDescent="0.3">
      <c r="A98" s="51"/>
      <c r="B98" s="51"/>
      <c r="C98" s="51"/>
      <c r="D98" s="51"/>
      <c r="E98" s="56" t="s">
        <v>122</v>
      </c>
      <c r="F98" s="47">
        <v>80</v>
      </c>
      <c r="G98" s="48">
        <v>1</v>
      </c>
      <c r="H98" s="45">
        <v>1</v>
      </c>
      <c r="I98" s="31">
        <f t="shared" si="1"/>
        <v>80</v>
      </c>
      <c r="J98" s="64"/>
      <c r="K98" s="59"/>
      <c r="L98" s="37">
        <f t="shared" si="9"/>
        <v>0</v>
      </c>
      <c r="M98" s="37">
        <f t="shared" si="10"/>
        <v>0</v>
      </c>
      <c r="N98" s="38">
        <f t="shared" si="11"/>
        <v>0</v>
      </c>
      <c r="O98" s="39">
        <f t="shared" si="5"/>
        <v>0</v>
      </c>
    </row>
    <row r="99" spans="1:15" ht="15.75" customHeight="1" x14ac:dyDescent="0.3">
      <c r="A99" s="51"/>
      <c r="B99" s="51"/>
      <c r="C99" s="51"/>
      <c r="D99" s="51"/>
      <c r="E99" s="56" t="s">
        <v>123</v>
      </c>
      <c r="F99" s="47">
        <v>60</v>
      </c>
      <c r="G99" s="48">
        <v>1</v>
      </c>
      <c r="H99" s="45">
        <v>1</v>
      </c>
      <c r="I99" s="31">
        <f t="shared" si="1"/>
        <v>60</v>
      </c>
      <c r="J99" s="64"/>
      <c r="K99" s="59"/>
      <c r="L99" s="37">
        <f t="shared" si="9"/>
        <v>0</v>
      </c>
      <c r="M99" s="37">
        <f t="shared" si="10"/>
        <v>0</v>
      </c>
      <c r="N99" s="38">
        <f t="shared" si="11"/>
        <v>0</v>
      </c>
      <c r="O99" s="39">
        <f t="shared" si="5"/>
        <v>0</v>
      </c>
    </row>
    <row r="100" spans="1:15" ht="15.75" customHeight="1" x14ac:dyDescent="0.3">
      <c r="A100" s="51"/>
      <c r="B100" s="51"/>
      <c r="C100" s="51"/>
      <c r="D100" s="51"/>
      <c r="E100" s="56" t="s">
        <v>124</v>
      </c>
      <c r="F100" s="47">
        <v>60</v>
      </c>
      <c r="G100" s="48">
        <v>1</v>
      </c>
      <c r="H100" s="45">
        <v>1</v>
      </c>
      <c r="I100" s="31">
        <f t="shared" si="1"/>
        <v>60</v>
      </c>
      <c r="J100" s="64"/>
      <c r="K100" s="59"/>
      <c r="L100" s="37">
        <f t="shared" si="9"/>
        <v>0</v>
      </c>
      <c r="M100" s="37">
        <f t="shared" si="10"/>
        <v>0</v>
      </c>
      <c r="N100" s="38">
        <f t="shared" si="11"/>
        <v>0</v>
      </c>
      <c r="O100" s="39">
        <f t="shared" si="5"/>
        <v>0</v>
      </c>
    </row>
    <row r="101" spans="1:15" ht="15.75" customHeight="1" x14ac:dyDescent="0.3">
      <c r="A101" s="51"/>
      <c r="B101" s="51"/>
      <c r="C101" s="51"/>
      <c r="D101" s="51"/>
      <c r="E101" s="56"/>
      <c r="F101" s="47"/>
      <c r="G101" s="48"/>
      <c r="H101" s="45"/>
      <c r="I101" s="31">
        <f t="shared" si="1"/>
        <v>0</v>
      </c>
      <c r="J101" s="64"/>
      <c r="K101" s="59"/>
      <c r="L101" s="37">
        <f t="shared" si="9"/>
        <v>0</v>
      </c>
      <c r="M101" s="37">
        <f t="shared" si="10"/>
        <v>0</v>
      </c>
      <c r="N101" s="38">
        <f t="shared" si="11"/>
        <v>0</v>
      </c>
      <c r="O101" s="39">
        <f t="shared" si="5"/>
        <v>0</v>
      </c>
    </row>
    <row r="102" spans="1:15" ht="15.75" customHeight="1" x14ac:dyDescent="0.3">
      <c r="A102" s="51"/>
      <c r="B102" s="51"/>
      <c r="C102" s="51"/>
      <c r="D102" s="51"/>
      <c r="E102" s="56"/>
      <c r="F102" s="48"/>
      <c r="G102" s="48"/>
      <c r="H102" s="59"/>
      <c r="I102" s="31">
        <f t="shared" si="1"/>
        <v>0</v>
      </c>
      <c r="J102" s="64"/>
      <c r="K102" s="59"/>
      <c r="L102" s="37">
        <f t="shared" si="9"/>
        <v>0</v>
      </c>
      <c r="M102" s="37">
        <f t="shared" si="10"/>
        <v>0</v>
      </c>
      <c r="N102" s="38">
        <f t="shared" si="11"/>
        <v>0</v>
      </c>
      <c r="O102" s="39">
        <f t="shared" si="5"/>
        <v>0</v>
      </c>
    </row>
    <row r="103" spans="1:15" ht="15.75" customHeight="1" x14ac:dyDescent="0.3">
      <c r="A103" s="51"/>
      <c r="B103" s="51"/>
      <c r="C103" s="51"/>
      <c r="D103" s="51"/>
      <c r="E103" s="56"/>
      <c r="F103" s="48"/>
      <c r="G103" s="48"/>
      <c r="H103" s="59"/>
      <c r="I103" s="31">
        <f t="shared" si="1"/>
        <v>0</v>
      </c>
      <c r="J103" s="64"/>
      <c r="K103" s="59"/>
      <c r="L103" s="37">
        <f t="shared" si="9"/>
        <v>0</v>
      </c>
      <c r="M103" s="37">
        <f t="shared" si="10"/>
        <v>0</v>
      </c>
      <c r="N103" s="38">
        <f t="shared" si="11"/>
        <v>0</v>
      </c>
      <c r="O103" s="39">
        <f t="shared" si="5"/>
        <v>0</v>
      </c>
    </row>
    <row r="104" spans="1:15" ht="15.75" customHeight="1" x14ac:dyDescent="0.3">
      <c r="A104" s="51"/>
      <c r="B104" s="51"/>
      <c r="C104" s="51"/>
      <c r="D104" s="51"/>
      <c r="E104" s="46"/>
      <c r="F104" s="48"/>
      <c r="G104" s="48"/>
      <c r="H104" s="59"/>
      <c r="I104" s="31">
        <f t="shared" si="1"/>
        <v>0</v>
      </c>
      <c r="J104" s="64"/>
      <c r="K104" s="59"/>
      <c r="L104" s="37">
        <f t="shared" si="9"/>
        <v>0</v>
      </c>
      <c r="M104" s="37">
        <f t="shared" si="10"/>
        <v>0</v>
      </c>
      <c r="N104" s="38">
        <f t="shared" si="11"/>
        <v>0</v>
      </c>
      <c r="O104" s="39">
        <f t="shared" si="5"/>
        <v>0</v>
      </c>
    </row>
    <row r="105" spans="1:15" ht="15.75" customHeight="1" x14ac:dyDescent="0.3">
      <c r="A105" s="51"/>
      <c r="B105" s="51"/>
      <c r="C105" s="51"/>
      <c r="D105" s="51"/>
      <c r="E105" s="46"/>
      <c r="F105" s="48"/>
      <c r="G105" s="48"/>
      <c r="H105" s="59"/>
      <c r="I105" s="31">
        <f t="shared" si="1"/>
        <v>0</v>
      </c>
      <c r="J105" s="64"/>
      <c r="K105" s="59"/>
      <c r="L105" s="37">
        <f t="shared" si="9"/>
        <v>0</v>
      </c>
      <c r="M105" s="37">
        <f t="shared" si="10"/>
        <v>0</v>
      </c>
      <c r="N105" s="38">
        <f t="shared" si="11"/>
        <v>0</v>
      </c>
      <c r="O105" s="39">
        <f t="shared" si="5"/>
        <v>0</v>
      </c>
    </row>
    <row r="106" spans="1:15" ht="15.75" customHeight="1" x14ac:dyDescent="0.3">
      <c r="A106" s="51"/>
      <c r="B106" s="51"/>
      <c r="C106" s="51"/>
      <c r="D106" s="51"/>
      <c r="E106" s="46"/>
      <c r="F106" s="47"/>
      <c r="G106" s="48"/>
      <c r="H106" s="45"/>
      <c r="I106" s="31">
        <f t="shared" si="1"/>
        <v>0</v>
      </c>
      <c r="J106" s="64"/>
      <c r="K106" s="59"/>
      <c r="L106" s="37">
        <f t="shared" si="9"/>
        <v>0</v>
      </c>
      <c r="M106" s="37">
        <f t="shared" si="10"/>
        <v>0</v>
      </c>
      <c r="N106" s="38">
        <f t="shared" si="11"/>
        <v>0</v>
      </c>
      <c r="O106" s="39">
        <f t="shared" si="5"/>
        <v>0</v>
      </c>
    </row>
    <row r="107" spans="1:15" ht="15.75" customHeight="1" x14ac:dyDescent="0.3">
      <c r="A107" s="51"/>
      <c r="B107" s="51"/>
      <c r="C107" s="51"/>
      <c r="D107" s="51"/>
      <c r="E107" s="56"/>
      <c r="F107" s="47"/>
      <c r="G107" s="48"/>
      <c r="H107" s="45"/>
      <c r="I107" s="31">
        <f t="shared" si="1"/>
        <v>0</v>
      </c>
      <c r="J107" s="64"/>
      <c r="K107" s="59"/>
      <c r="L107" s="37">
        <f t="shared" si="9"/>
        <v>0</v>
      </c>
      <c r="M107" s="37">
        <f t="shared" si="10"/>
        <v>0</v>
      </c>
      <c r="N107" s="38">
        <f t="shared" si="11"/>
        <v>0</v>
      </c>
      <c r="O107" s="39">
        <f t="shared" si="5"/>
        <v>0</v>
      </c>
    </row>
    <row r="108" spans="1:15" ht="15.75" customHeight="1" x14ac:dyDescent="0.3">
      <c r="A108" s="51"/>
      <c r="B108" s="51"/>
      <c r="C108" s="51"/>
      <c r="D108" s="51"/>
      <c r="E108" s="56"/>
      <c r="F108" s="47"/>
      <c r="G108" s="48"/>
      <c r="H108" s="45"/>
      <c r="I108" s="31">
        <f t="shared" si="1"/>
        <v>0</v>
      </c>
      <c r="J108" s="64"/>
      <c r="K108" s="59"/>
      <c r="L108" s="37">
        <f t="shared" si="9"/>
        <v>0</v>
      </c>
      <c r="M108" s="37">
        <f t="shared" si="10"/>
        <v>0</v>
      </c>
      <c r="N108" s="38">
        <f t="shared" si="11"/>
        <v>0</v>
      </c>
      <c r="O108" s="39">
        <f t="shared" si="5"/>
        <v>0</v>
      </c>
    </row>
    <row r="109" spans="1:15" ht="15.75" customHeight="1" x14ac:dyDescent="0.3">
      <c r="A109" s="51"/>
      <c r="B109" s="51"/>
      <c r="C109" s="51"/>
      <c r="D109" s="51"/>
      <c r="E109" s="46"/>
      <c r="F109" s="47"/>
      <c r="G109" s="48"/>
      <c r="H109" s="45"/>
      <c r="I109" s="31">
        <f t="shared" si="1"/>
        <v>0</v>
      </c>
      <c r="J109" s="64"/>
      <c r="K109" s="59"/>
      <c r="L109" s="37">
        <f t="shared" si="9"/>
        <v>0</v>
      </c>
      <c r="M109" s="37">
        <f t="shared" si="10"/>
        <v>0</v>
      </c>
      <c r="N109" s="38">
        <f t="shared" si="11"/>
        <v>0</v>
      </c>
      <c r="O109" s="39">
        <f t="shared" si="5"/>
        <v>0</v>
      </c>
    </row>
    <row r="110" spans="1:15" ht="15.75" customHeight="1" x14ac:dyDescent="0.3">
      <c r="A110" s="51"/>
      <c r="B110" s="51"/>
      <c r="C110" s="51"/>
      <c r="D110" s="51"/>
      <c r="E110" s="46"/>
      <c r="F110" s="47"/>
      <c r="G110" s="48"/>
      <c r="H110" s="45"/>
      <c r="I110" s="31">
        <f t="shared" si="1"/>
        <v>0</v>
      </c>
      <c r="J110" s="64"/>
      <c r="K110" s="59"/>
      <c r="L110" s="37">
        <f t="shared" si="9"/>
        <v>0</v>
      </c>
      <c r="M110" s="37">
        <f t="shared" si="10"/>
        <v>0</v>
      </c>
      <c r="N110" s="38">
        <f t="shared" si="11"/>
        <v>0</v>
      </c>
      <c r="O110" s="39">
        <f t="shared" si="5"/>
        <v>0</v>
      </c>
    </row>
    <row r="111" spans="1:15" ht="15.75" customHeight="1" x14ac:dyDescent="0.3">
      <c r="A111" s="51"/>
      <c r="B111" s="51"/>
      <c r="C111" s="51"/>
      <c r="D111" s="51"/>
      <c r="E111" s="46"/>
      <c r="F111" s="47"/>
      <c r="G111" s="48"/>
      <c r="H111" s="45"/>
      <c r="I111" s="31">
        <f t="shared" si="1"/>
        <v>0</v>
      </c>
      <c r="J111" s="64"/>
      <c r="K111" s="59"/>
      <c r="L111" s="37">
        <f t="shared" si="9"/>
        <v>0</v>
      </c>
      <c r="M111" s="37">
        <f t="shared" si="10"/>
        <v>0</v>
      </c>
      <c r="N111" s="38">
        <f t="shared" si="11"/>
        <v>0</v>
      </c>
      <c r="O111" s="39">
        <f t="shared" si="5"/>
        <v>0</v>
      </c>
    </row>
    <row r="112" spans="1:15" ht="15.75" customHeight="1" x14ac:dyDescent="0.3">
      <c r="A112" s="51"/>
      <c r="B112" s="51"/>
      <c r="C112" s="51"/>
      <c r="D112" s="51"/>
      <c r="E112" s="56"/>
      <c r="F112" s="47"/>
      <c r="G112" s="48"/>
      <c r="H112" s="45"/>
      <c r="I112" s="31">
        <f t="shared" si="1"/>
        <v>0</v>
      </c>
      <c r="J112" s="64"/>
      <c r="K112" s="59"/>
      <c r="L112" s="37">
        <f t="shared" si="9"/>
        <v>0</v>
      </c>
      <c r="M112" s="37">
        <f t="shared" si="10"/>
        <v>0</v>
      </c>
      <c r="N112" s="38">
        <f t="shared" si="11"/>
        <v>0</v>
      </c>
      <c r="O112" s="39">
        <f t="shared" si="5"/>
        <v>0</v>
      </c>
    </row>
    <row r="113" spans="1:15" ht="15.75" customHeight="1" x14ac:dyDescent="0.3">
      <c r="A113" s="51"/>
      <c r="B113" s="51"/>
      <c r="C113" s="51"/>
      <c r="D113" s="51"/>
      <c r="E113" s="56"/>
      <c r="F113" s="47"/>
      <c r="G113" s="48"/>
      <c r="H113" s="45"/>
      <c r="I113" s="31">
        <f t="shared" si="1"/>
        <v>0</v>
      </c>
      <c r="J113" s="64"/>
      <c r="K113" s="59"/>
      <c r="L113" s="37">
        <f t="shared" si="9"/>
        <v>0</v>
      </c>
      <c r="M113" s="37">
        <f t="shared" si="10"/>
        <v>0</v>
      </c>
      <c r="N113" s="38">
        <f t="shared" si="11"/>
        <v>0</v>
      </c>
      <c r="O113" s="39">
        <f t="shared" si="5"/>
        <v>0</v>
      </c>
    </row>
    <row r="114" spans="1:15" ht="15.75" customHeight="1" x14ac:dyDescent="0.3">
      <c r="A114" s="51"/>
      <c r="B114" s="51"/>
      <c r="C114" s="51"/>
      <c r="D114" s="51"/>
      <c r="E114" s="26" t="s">
        <v>76</v>
      </c>
      <c r="F114" s="27"/>
      <c r="G114" s="27"/>
      <c r="H114" s="28"/>
      <c r="I114" s="31">
        <f t="shared" si="1"/>
        <v>0</v>
      </c>
      <c r="J114" s="64"/>
      <c r="K114" s="59"/>
      <c r="L114" s="37">
        <f t="shared" si="9"/>
        <v>0</v>
      </c>
      <c r="M114" s="37">
        <f t="shared" si="10"/>
        <v>0</v>
      </c>
      <c r="N114" s="38">
        <f t="shared" si="11"/>
        <v>0</v>
      </c>
      <c r="O114" s="39">
        <f t="shared" si="5"/>
        <v>0</v>
      </c>
    </row>
    <row r="115" spans="1:15" ht="15.75" customHeight="1" x14ac:dyDescent="0.3">
      <c r="A115" s="51"/>
      <c r="B115" s="51"/>
      <c r="C115" s="51"/>
      <c r="D115" s="51"/>
      <c r="E115" s="46" t="s">
        <v>125</v>
      </c>
      <c r="F115" s="48">
        <v>65</v>
      </c>
      <c r="G115" s="48">
        <v>1</v>
      </c>
      <c r="H115" s="59">
        <v>1</v>
      </c>
      <c r="I115" s="31">
        <f t="shared" si="1"/>
        <v>65</v>
      </c>
      <c r="J115" s="64"/>
      <c r="K115" s="59"/>
      <c r="L115" s="37">
        <f t="shared" si="9"/>
        <v>0</v>
      </c>
      <c r="M115" s="37">
        <f t="shared" si="10"/>
        <v>0</v>
      </c>
      <c r="N115" s="38">
        <f t="shared" si="11"/>
        <v>0</v>
      </c>
      <c r="O115" s="39">
        <f t="shared" si="5"/>
        <v>0</v>
      </c>
    </row>
    <row r="116" spans="1:15" ht="15.75" customHeight="1" x14ac:dyDescent="0.3">
      <c r="A116" s="51"/>
      <c r="B116" s="51"/>
      <c r="C116" s="51"/>
      <c r="D116" s="51"/>
      <c r="E116" s="46" t="s">
        <v>126</v>
      </c>
      <c r="F116" s="47">
        <v>11.5</v>
      </c>
      <c r="G116" s="48">
        <v>1</v>
      </c>
      <c r="H116" s="45">
        <v>1</v>
      </c>
      <c r="I116" s="31">
        <f t="shared" si="1"/>
        <v>11.5</v>
      </c>
      <c r="J116" s="64"/>
      <c r="K116" s="59"/>
      <c r="L116" s="37">
        <f t="shared" si="9"/>
        <v>0</v>
      </c>
      <c r="M116" s="37">
        <f t="shared" si="10"/>
        <v>0</v>
      </c>
      <c r="N116" s="38">
        <f t="shared" si="11"/>
        <v>0</v>
      </c>
      <c r="O116" s="39">
        <f t="shared" si="5"/>
        <v>0</v>
      </c>
    </row>
    <row r="117" spans="1:15" ht="15.75" customHeight="1" x14ac:dyDescent="0.3">
      <c r="A117" s="51"/>
      <c r="B117" s="51"/>
      <c r="C117" s="51"/>
      <c r="D117" s="51"/>
      <c r="E117" s="46" t="s">
        <v>78</v>
      </c>
      <c r="F117" s="48">
        <v>3.7</v>
      </c>
      <c r="G117" s="48">
        <v>1</v>
      </c>
      <c r="H117" s="59">
        <v>1</v>
      </c>
      <c r="I117" s="31">
        <f t="shared" si="1"/>
        <v>3.7</v>
      </c>
      <c r="J117" s="64"/>
      <c r="K117" s="59"/>
      <c r="L117" s="37">
        <f t="shared" si="9"/>
        <v>0</v>
      </c>
      <c r="M117" s="37">
        <f t="shared" si="10"/>
        <v>0</v>
      </c>
      <c r="N117" s="38">
        <f t="shared" si="11"/>
        <v>0</v>
      </c>
      <c r="O117" s="39">
        <f t="shared" si="5"/>
        <v>0</v>
      </c>
    </row>
    <row r="118" spans="1:15" ht="15.75" customHeight="1" x14ac:dyDescent="0.3">
      <c r="A118" s="51"/>
      <c r="B118" s="51"/>
      <c r="C118" s="51"/>
      <c r="D118" s="51"/>
      <c r="E118" s="46" t="s">
        <v>127</v>
      </c>
      <c r="F118" s="47">
        <v>3.7</v>
      </c>
      <c r="G118" s="48">
        <v>1</v>
      </c>
      <c r="H118" s="45">
        <v>1</v>
      </c>
      <c r="I118" s="31">
        <f t="shared" si="1"/>
        <v>3.7</v>
      </c>
      <c r="J118" s="64"/>
      <c r="K118" s="59"/>
      <c r="L118" s="37">
        <f t="shared" si="9"/>
        <v>0</v>
      </c>
      <c r="M118" s="37">
        <f t="shared" si="10"/>
        <v>0</v>
      </c>
      <c r="N118" s="38">
        <f t="shared" si="11"/>
        <v>0</v>
      </c>
      <c r="O118" s="39">
        <f t="shared" si="5"/>
        <v>0</v>
      </c>
    </row>
    <row r="119" spans="1:15" ht="15.75" customHeight="1" x14ac:dyDescent="0.3">
      <c r="A119" s="51"/>
      <c r="B119" s="51"/>
      <c r="C119" s="51"/>
      <c r="D119" s="51"/>
      <c r="E119" s="56"/>
      <c r="F119" s="47"/>
      <c r="G119" s="48"/>
      <c r="H119" s="45"/>
      <c r="I119" s="31">
        <f t="shared" si="1"/>
        <v>0</v>
      </c>
      <c r="J119" s="64"/>
      <c r="K119" s="59"/>
      <c r="L119" s="37">
        <f t="shared" si="9"/>
        <v>0</v>
      </c>
      <c r="M119" s="37">
        <f t="shared" si="10"/>
        <v>0</v>
      </c>
      <c r="N119" s="38">
        <f t="shared" si="11"/>
        <v>0</v>
      </c>
      <c r="O119" s="39">
        <f t="shared" si="5"/>
        <v>0</v>
      </c>
    </row>
    <row r="120" spans="1:15" ht="15.75" customHeight="1" x14ac:dyDescent="0.3">
      <c r="A120" s="51"/>
      <c r="B120" s="51"/>
      <c r="C120" s="51"/>
      <c r="D120" s="51"/>
      <c r="E120" s="56"/>
      <c r="F120" s="47"/>
      <c r="G120" s="48"/>
      <c r="H120" s="45"/>
      <c r="I120" s="31">
        <f t="shared" si="1"/>
        <v>0</v>
      </c>
      <c r="J120" s="64"/>
      <c r="K120" s="59"/>
      <c r="L120" s="37">
        <f t="shared" si="9"/>
        <v>0</v>
      </c>
      <c r="M120" s="37">
        <f t="shared" si="10"/>
        <v>0</v>
      </c>
      <c r="N120" s="38">
        <f t="shared" si="11"/>
        <v>0</v>
      </c>
      <c r="O120" s="39">
        <f t="shared" si="5"/>
        <v>0</v>
      </c>
    </row>
    <row r="121" spans="1:15" ht="15.75" customHeight="1" x14ac:dyDescent="0.3">
      <c r="A121" s="51"/>
      <c r="B121" s="51"/>
      <c r="C121" s="51"/>
      <c r="D121" s="51"/>
      <c r="E121" s="56"/>
      <c r="F121" s="47"/>
      <c r="G121" s="48"/>
      <c r="H121" s="45"/>
      <c r="I121" s="31">
        <f t="shared" si="1"/>
        <v>0</v>
      </c>
      <c r="J121" s="64"/>
      <c r="K121" s="59"/>
      <c r="L121" s="37">
        <f t="shared" si="9"/>
        <v>0</v>
      </c>
      <c r="M121" s="37">
        <f t="shared" si="10"/>
        <v>0</v>
      </c>
      <c r="N121" s="38">
        <f t="shared" si="11"/>
        <v>0</v>
      </c>
      <c r="O121" s="39">
        <f t="shared" si="5"/>
        <v>0</v>
      </c>
    </row>
    <row r="122" spans="1:15" ht="15.75" customHeight="1" x14ac:dyDescent="0.3">
      <c r="A122" s="51"/>
      <c r="B122" s="51"/>
      <c r="C122" s="51"/>
      <c r="D122" s="51"/>
      <c r="E122" s="56"/>
      <c r="F122" s="47"/>
      <c r="G122" s="48"/>
      <c r="H122" s="45"/>
      <c r="I122" s="31">
        <f t="shared" si="1"/>
        <v>0</v>
      </c>
      <c r="J122" s="64"/>
      <c r="K122" s="59"/>
      <c r="L122" s="37">
        <f t="shared" si="9"/>
        <v>0</v>
      </c>
      <c r="M122" s="37">
        <f t="shared" si="10"/>
        <v>0</v>
      </c>
      <c r="N122" s="38">
        <f t="shared" si="11"/>
        <v>0</v>
      </c>
      <c r="O122" s="39">
        <f t="shared" si="5"/>
        <v>0</v>
      </c>
    </row>
    <row r="123" spans="1:15" ht="15.75" customHeight="1" x14ac:dyDescent="0.3">
      <c r="A123" s="51"/>
      <c r="B123" s="51"/>
      <c r="C123" s="51"/>
      <c r="D123" s="51"/>
      <c r="E123" s="56"/>
      <c r="F123" s="48"/>
      <c r="G123" s="48"/>
      <c r="H123" s="59"/>
      <c r="I123" s="31">
        <f t="shared" si="1"/>
        <v>0</v>
      </c>
      <c r="J123" s="64"/>
      <c r="K123" s="59"/>
      <c r="L123" s="37">
        <f t="shared" si="9"/>
        <v>0</v>
      </c>
      <c r="M123" s="37">
        <f t="shared" si="10"/>
        <v>0</v>
      </c>
      <c r="N123" s="38">
        <f t="shared" si="11"/>
        <v>0</v>
      </c>
      <c r="O123" s="39">
        <f t="shared" si="5"/>
        <v>0</v>
      </c>
    </row>
    <row r="124" spans="1:15" ht="15.75" customHeight="1" x14ac:dyDescent="0.3">
      <c r="A124" s="51"/>
      <c r="B124" s="51"/>
      <c r="C124" s="51"/>
      <c r="D124" s="51"/>
      <c r="E124" s="56"/>
      <c r="F124" s="48"/>
      <c r="G124" s="48"/>
      <c r="H124" s="59"/>
      <c r="I124" s="31">
        <f t="shared" si="1"/>
        <v>0</v>
      </c>
      <c r="J124" s="64"/>
      <c r="K124" s="59"/>
      <c r="L124" s="37">
        <f t="shared" si="9"/>
        <v>0</v>
      </c>
      <c r="M124" s="37">
        <f t="shared" si="10"/>
        <v>0</v>
      </c>
      <c r="N124" s="38">
        <f t="shared" si="11"/>
        <v>0</v>
      </c>
      <c r="O124" s="39">
        <f t="shared" si="5"/>
        <v>0</v>
      </c>
    </row>
    <row r="125" spans="1:15" ht="15.75" customHeight="1" x14ac:dyDescent="0.3">
      <c r="A125" s="51"/>
      <c r="B125" s="51"/>
      <c r="C125" s="51"/>
      <c r="D125" s="51"/>
      <c r="E125" s="46"/>
      <c r="F125" s="48"/>
      <c r="G125" s="48"/>
      <c r="H125" s="59"/>
      <c r="I125" s="31">
        <f t="shared" si="1"/>
        <v>0</v>
      </c>
      <c r="J125" s="64"/>
      <c r="K125" s="59"/>
      <c r="L125" s="37">
        <f t="shared" si="9"/>
        <v>0</v>
      </c>
      <c r="M125" s="37">
        <f t="shared" si="10"/>
        <v>0</v>
      </c>
      <c r="N125" s="38">
        <f t="shared" si="11"/>
        <v>0</v>
      </c>
      <c r="O125" s="39">
        <f t="shared" si="5"/>
        <v>0</v>
      </c>
    </row>
    <row r="126" spans="1:15" ht="15.75" customHeight="1" x14ac:dyDescent="0.3">
      <c r="A126" s="51"/>
      <c r="B126" s="51"/>
      <c r="C126" s="51"/>
      <c r="D126" s="51"/>
      <c r="E126" s="46"/>
      <c r="F126" s="48"/>
      <c r="G126" s="48"/>
      <c r="H126" s="59"/>
      <c r="I126" s="31">
        <f t="shared" si="1"/>
        <v>0</v>
      </c>
      <c r="J126" s="64"/>
      <c r="K126" s="59"/>
      <c r="L126" s="37">
        <f t="shared" si="9"/>
        <v>0</v>
      </c>
      <c r="M126" s="37">
        <f t="shared" si="10"/>
        <v>0</v>
      </c>
      <c r="N126" s="38">
        <f t="shared" si="11"/>
        <v>0</v>
      </c>
      <c r="O126" s="39">
        <f t="shared" si="5"/>
        <v>0</v>
      </c>
    </row>
    <row r="127" spans="1:15" ht="15.75" customHeight="1" x14ac:dyDescent="0.3">
      <c r="A127" s="51"/>
      <c r="B127" s="51"/>
      <c r="C127" s="51"/>
      <c r="D127" s="51"/>
      <c r="E127" s="46"/>
      <c r="F127" s="47"/>
      <c r="G127" s="48"/>
      <c r="H127" s="45"/>
      <c r="I127" s="31">
        <f t="shared" si="1"/>
        <v>0</v>
      </c>
      <c r="J127" s="64"/>
      <c r="K127" s="59"/>
      <c r="L127" s="37">
        <f t="shared" si="9"/>
        <v>0</v>
      </c>
      <c r="M127" s="37">
        <f t="shared" si="10"/>
        <v>0</v>
      </c>
      <c r="N127" s="38">
        <f t="shared" si="11"/>
        <v>0</v>
      </c>
      <c r="O127" s="39">
        <f t="shared" si="5"/>
        <v>0</v>
      </c>
    </row>
    <row r="128" spans="1:15" ht="15.75" customHeight="1" x14ac:dyDescent="0.3">
      <c r="A128" s="51"/>
      <c r="B128" s="51"/>
      <c r="C128" s="51"/>
      <c r="D128" s="51"/>
      <c r="E128" s="56"/>
      <c r="F128" s="47"/>
      <c r="G128" s="48"/>
      <c r="H128" s="45"/>
      <c r="I128" s="31">
        <f t="shared" si="1"/>
        <v>0</v>
      </c>
      <c r="J128" s="64"/>
      <c r="K128" s="59"/>
      <c r="L128" s="37">
        <f t="shared" si="9"/>
        <v>0</v>
      </c>
      <c r="M128" s="37">
        <f t="shared" si="10"/>
        <v>0</v>
      </c>
      <c r="N128" s="38">
        <f t="shared" si="11"/>
        <v>0</v>
      </c>
      <c r="O128" s="39">
        <f t="shared" si="5"/>
        <v>0</v>
      </c>
    </row>
    <row r="129" spans="1:15" ht="15.75" customHeight="1" x14ac:dyDescent="0.3">
      <c r="A129" s="51"/>
      <c r="B129" s="51"/>
      <c r="C129" s="51"/>
      <c r="D129" s="51"/>
      <c r="E129" s="56"/>
      <c r="F129" s="47"/>
      <c r="G129" s="48"/>
      <c r="H129" s="45"/>
      <c r="I129" s="31">
        <f t="shared" si="1"/>
        <v>0</v>
      </c>
      <c r="J129" s="64"/>
      <c r="K129" s="59"/>
      <c r="L129" s="37">
        <f t="shared" si="9"/>
        <v>0</v>
      </c>
      <c r="M129" s="37">
        <f t="shared" si="10"/>
        <v>0</v>
      </c>
      <c r="N129" s="38">
        <f t="shared" si="11"/>
        <v>0</v>
      </c>
      <c r="O129" s="39">
        <f t="shared" si="5"/>
        <v>0</v>
      </c>
    </row>
    <row r="130" spans="1:15" ht="15.75" customHeight="1" x14ac:dyDescent="0.3">
      <c r="A130" s="51"/>
      <c r="B130" s="51"/>
      <c r="C130" s="51"/>
      <c r="D130" s="51"/>
      <c r="E130" s="46"/>
      <c r="F130" s="47"/>
      <c r="G130" s="48"/>
      <c r="H130" s="45"/>
      <c r="I130" s="31">
        <f t="shared" si="1"/>
        <v>0</v>
      </c>
      <c r="J130" s="64"/>
      <c r="K130" s="59"/>
      <c r="L130" s="37">
        <f t="shared" si="9"/>
        <v>0</v>
      </c>
      <c r="M130" s="37">
        <f t="shared" si="10"/>
        <v>0</v>
      </c>
      <c r="N130" s="38">
        <f t="shared" si="11"/>
        <v>0</v>
      </c>
      <c r="O130" s="39">
        <f t="shared" si="5"/>
        <v>0</v>
      </c>
    </row>
    <row r="131" spans="1:15" ht="15.75" customHeight="1" x14ac:dyDescent="0.3">
      <c r="A131" s="50"/>
      <c r="B131" s="50"/>
      <c r="C131" s="50"/>
      <c r="D131" s="50"/>
      <c r="E131" s="46"/>
      <c r="F131" s="47"/>
      <c r="G131" s="48"/>
      <c r="H131" s="45"/>
      <c r="I131" s="31">
        <f t="shared" si="1"/>
        <v>0</v>
      </c>
      <c r="J131" s="64"/>
      <c r="K131" s="59"/>
      <c r="L131" s="37">
        <f t="shared" si="9"/>
        <v>0</v>
      </c>
      <c r="M131" s="37">
        <f t="shared" si="10"/>
        <v>0</v>
      </c>
      <c r="N131" s="38">
        <f t="shared" si="11"/>
        <v>0</v>
      </c>
      <c r="O131" s="39">
        <f t="shared" si="5"/>
        <v>0</v>
      </c>
    </row>
    <row r="132" spans="1:15" ht="15.75" customHeight="1" x14ac:dyDescent="0.3">
      <c r="A132" s="50"/>
      <c r="B132" s="50"/>
      <c r="C132" s="50"/>
      <c r="D132" s="50"/>
      <c r="E132" s="46"/>
      <c r="F132" s="47"/>
      <c r="G132" s="48"/>
      <c r="H132" s="45"/>
      <c r="I132" s="31">
        <f t="shared" si="1"/>
        <v>0</v>
      </c>
      <c r="J132" s="64"/>
      <c r="K132" s="59"/>
      <c r="L132" s="37">
        <f t="shared" si="9"/>
        <v>0</v>
      </c>
      <c r="M132" s="37">
        <f t="shared" si="10"/>
        <v>0</v>
      </c>
      <c r="N132" s="38">
        <f t="shared" si="11"/>
        <v>0</v>
      </c>
      <c r="O132" s="39">
        <f t="shared" si="5"/>
        <v>0</v>
      </c>
    </row>
    <row r="133" spans="1:15" ht="15.75" customHeight="1" x14ac:dyDescent="0.3">
      <c r="A133" s="50"/>
      <c r="B133" s="50"/>
      <c r="C133" s="50"/>
      <c r="D133" s="50"/>
      <c r="E133" s="56"/>
      <c r="F133" s="47"/>
      <c r="G133" s="48"/>
      <c r="H133" s="45"/>
      <c r="I133" s="31">
        <f t="shared" si="1"/>
        <v>0</v>
      </c>
      <c r="J133" s="64"/>
      <c r="K133" s="59"/>
      <c r="L133" s="37">
        <f t="shared" si="9"/>
        <v>0</v>
      </c>
      <c r="M133" s="37">
        <f t="shared" si="10"/>
        <v>0</v>
      </c>
      <c r="N133" s="38">
        <f t="shared" si="11"/>
        <v>0</v>
      </c>
      <c r="O133" s="39">
        <f t="shared" si="5"/>
        <v>0</v>
      </c>
    </row>
    <row r="134" spans="1:15" ht="15.75" customHeight="1" x14ac:dyDescent="0.3">
      <c r="A134" s="50"/>
      <c r="B134" s="50"/>
      <c r="C134" s="50"/>
      <c r="D134" s="50"/>
      <c r="E134" s="56"/>
      <c r="F134" s="47"/>
      <c r="G134" s="48"/>
      <c r="H134" s="45"/>
      <c r="I134" s="31">
        <f t="shared" si="1"/>
        <v>0</v>
      </c>
      <c r="J134" s="64"/>
      <c r="K134" s="59"/>
      <c r="L134" s="37">
        <f t="shared" si="9"/>
        <v>0</v>
      </c>
      <c r="M134" s="37">
        <f t="shared" si="10"/>
        <v>0</v>
      </c>
      <c r="N134" s="38">
        <f t="shared" si="11"/>
        <v>0</v>
      </c>
      <c r="O134" s="39">
        <f t="shared" si="5"/>
        <v>0</v>
      </c>
    </row>
    <row r="135" spans="1:15" ht="15.75" customHeight="1" x14ac:dyDescent="0.3">
      <c r="A135" s="50"/>
      <c r="B135" s="50"/>
      <c r="C135" s="50"/>
      <c r="D135" s="50"/>
      <c r="E135" s="26" t="s">
        <v>77</v>
      </c>
      <c r="F135" s="27"/>
      <c r="G135" s="27"/>
      <c r="H135" s="28"/>
      <c r="I135" s="31">
        <f t="shared" si="1"/>
        <v>0</v>
      </c>
      <c r="J135" s="64"/>
      <c r="K135" s="59"/>
      <c r="L135" s="37">
        <f t="shared" si="9"/>
        <v>0</v>
      </c>
      <c r="M135" s="37">
        <f t="shared" si="10"/>
        <v>0</v>
      </c>
      <c r="N135" s="38">
        <f t="shared" si="11"/>
        <v>0</v>
      </c>
      <c r="O135" s="39">
        <f t="shared" si="5"/>
        <v>0</v>
      </c>
    </row>
    <row r="136" spans="1:15" ht="15.75" customHeight="1" x14ac:dyDescent="0.3">
      <c r="A136" s="50"/>
      <c r="B136" s="50"/>
      <c r="C136" s="50"/>
      <c r="D136" s="50"/>
      <c r="E136" s="46"/>
      <c r="F136" s="47"/>
      <c r="G136" s="48"/>
      <c r="H136" s="45"/>
      <c r="I136" s="31">
        <f t="shared" si="1"/>
        <v>0</v>
      </c>
      <c r="J136" s="64"/>
      <c r="K136" s="59"/>
      <c r="L136" s="37">
        <f t="shared" si="9"/>
        <v>0</v>
      </c>
      <c r="M136" s="37">
        <f t="shared" si="10"/>
        <v>0</v>
      </c>
      <c r="N136" s="38">
        <f t="shared" si="11"/>
        <v>0</v>
      </c>
      <c r="O136" s="39">
        <f t="shared" si="5"/>
        <v>0</v>
      </c>
    </row>
    <row r="137" spans="1:15" ht="15.75" customHeight="1" x14ac:dyDescent="0.3">
      <c r="A137" s="50"/>
      <c r="B137" s="50"/>
      <c r="C137" s="50"/>
      <c r="D137" s="50"/>
      <c r="E137" s="46"/>
      <c r="F137" s="47"/>
      <c r="G137" s="48"/>
      <c r="H137" s="45"/>
      <c r="I137" s="31">
        <f t="shared" si="1"/>
        <v>0</v>
      </c>
      <c r="J137" s="64"/>
      <c r="K137" s="59"/>
      <c r="L137" s="37">
        <f t="shared" si="9"/>
        <v>0</v>
      </c>
      <c r="M137" s="37">
        <f t="shared" si="10"/>
        <v>0</v>
      </c>
      <c r="N137" s="38">
        <f t="shared" si="11"/>
        <v>0</v>
      </c>
      <c r="O137" s="39">
        <f t="shared" si="5"/>
        <v>0</v>
      </c>
    </row>
    <row r="138" spans="1:15" ht="15.75" customHeight="1" x14ac:dyDescent="0.3">
      <c r="A138" s="50"/>
      <c r="B138" s="50"/>
      <c r="C138" s="50"/>
      <c r="D138" s="50"/>
      <c r="E138" s="46"/>
      <c r="F138" s="47"/>
      <c r="G138" s="48"/>
      <c r="H138" s="45"/>
      <c r="I138" s="31">
        <f t="shared" si="1"/>
        <v>0</v>
      </c>
      <c r="J138" s="64"/>
      <c r="K138" s="59"/>
      <c r="L138" s="37">
        <f t="shared" si="9"/>
        <v>0</v>
      </c>
      <c r="M138" s="37">
        <f t="shared" si="10"/>
        <v>0</v>
      </c>
      <c r="N138" s="38">
        <f t="shared" si="11"/>
        <v>0</v>
      </c>
      <c r="O138" s="39">
        <f t="shared" si="5"/>
        <v>0</v>
      </c>
    </row>
    <row r="139" spans="1:15" ht="15.75" customHeight="1" x14ac:dyDescent="0.3">
      <c r="A139" s="50"/>
      <c r="B139" s="50"/>
      <c r="C139" s="50"/>
      <c r="D139" s="50"/>
      <c r="E139" s="56"/>
      <c r="F139" s="47"/>
      <c r="G139" s="48"/>
      <c r="H139" s="45"/>
      <c r="I139" s="31">
        <f t="shared" si="1"/>
        <v>0</v>
      </c>
      <c r="J139" s="64"/>
      <c r="K139" s="59"/>
      <c r="L139" s="37">
        <f t="shared" si="9"/>
        <v>0</v>
      </c>
      <c r="M139" s="37">
        <f t="shared" si="10"/>
        <v>0</v>
      </c>
      <c r="N139" s="38">
        <f t="shared" si="11"/>
        <v>0</v>
      </c>
      <c r="O139" s="39">
        <f t="shared" si="5"/>
        <v>0</v>
      </c>
    </row>
    <row r="140" spans="1:15" ht="15.75" customHeight="1" x14ac:dyDescent="0.3">
      <c r="A140" s="50"/>
      <c r="B140" s="50"/>
      <c r="C140" s="50"/>
      <c r="D140" s="50"/>
      <c r="E140" s="56"/>
      <c r="F140" s="47"/>
      <c r="G140" s="48"/>
      <c r="H140" s="45"/>
      <c r="I140" s="31">
        <f t="shared" si="1"/>
        <v>0</v>
      </c>
      <c r="J140" s="64"/>
      <c r="K140" s="59"/>
      <c r="L140" s="37">
        <f t="shared" si="9"/>
        <v>0</v>
      </c>
      <c r="M140" s="37">
        <f t="shared" si="10"/>
        <v>0</v>
      </c>
      <c r="N140" s="38">
        <f t="shared" si="11"/>
        <v>0</v>
      </c>
      <c r="O140" s="39">
        <f t="shared" si="5"/>
        <v>0</v>
      </c>
    </row>
    <row r="141" spans="1:15" ht="15.75" customHeight="1" x14ac:dyDescent="0.3">
      <c r="A141" s="50"/>
      <c r="B141" s="50"/>
      <c r="C141" s="50"/>
      <c r="D141" s="50"/>
      <c r="E141" s="56"/>
      <c r="F141" s="47"/>
      <c r="G141" s="48"/>
      <c r="H141" s="45"/>
      <c r="I141" s="31">
        <f t="shared" si="1"/>
        <v>0</v>
      </c>
      <c r="J141" s="64"/>
      <c r="K141" s="59"/>
      <c r="L141" s="37">
        <f t="shared" si="9"/>
        <v>0</v>
      </c>
      <c r="M141" s="37">
        <f t="shared" si="10"/>
        <v>0</v>
      </c>
      <c r="N141" s="38">
        <f t="shared" si="11"/>
        <v>0</v>
      </c>
      <c r="O141" s="39">
        <f t="shared" si="5"/>
        <v>0</v>
      </c>
    </row>
    <row r="142" spans="1:15" ht="15.75" customHeight="1" x14ac:dyDescent="0.3">
      <c r="A142" s="50"/>
      <c r="B142" s="50"/>
      <c r="C142" s="50"/>
      <c r="D142" s="50"/>
      <c r="E142" s="56"/>
      <c r="F142" s="47"/>
      <c r="G142" s="48"/>
      <c r="H142" s="45"/>
      <c r="I142" s="31">
        <f t="shared" si="1"/>
        <v>0</v>
      </c>
      <c r="J142" s="64"/>
      <c r="K142" s="59"/>
      <c r="L142" s="37">
        <f t="shared" si="9"/>
        <v>0</v>
      </c>
      <c r="M142" s="37">
        <f t="shared" si="10"/>
        <v>0</v>
      </c>
      <c r="N142" s="38">
        <f t="shared" si="11"/>
        <v>0</v>
      </c>
      <c r="O142" s="39">
        <f t="shared" si="5"/>
        <v>0</v>
      </c>
    </row>
    <row r="143" spans="1:15" ht="15.75" customHeight="1" x14ac:dyDescent="0.3">
      <c r="A143" s="50"/>
      <c r="B143" s="50"/>
      <c r="C143" s="50"/>
      <c r="D143" s="50"/>
      <c r="E143" s="56"/>
      <c r="F143" s="47"/>
      <c r="G143" s="48"/>
      <c r="H143" s="45"/>
      <c r="I143" s="31">
        <f t="shared" si="1"/>
        <v>0</v>
      </c>
      <c r="J143" s="64"/>
      <c r="K143" s="59"/>
      <c r="L143" s="37">
        <f t="shared" si="9"/>
        <v>0</v>
      </c>
      <c r="M143" s="37">
        <f t="shared" si="10"/>
        <v>0</v>
      </c>
      <c r="N143" s="38">
        <f t="shared" si="11"/>
        <v>0</v>
      </c>
      <c r="O143" s="39">
        <f t="shared" si="5"/>
        <v>0</v>
      </c>
    </row>
    <row r="144" spans="1:15" ht="15.75" customHeight="1" x14ac:dyDescent="0.3">
      <c r="A144" s="50"/>
      <c r="B144" s="50"/>
      <c r="C144" s="50"/>
      <c r="D144" s="50"/>
      <c r="E144" s="56"/>
      <c r="F144" s="47"/>
      <c r="G144" s="48"/>
      <c r="H144" s="45"/>
      <c r="I144" s="31">
        <f t="shared" si="1"/>
        <v>0</v>
      </c>
      <c r="J144" s="64"/>
      <c r="K144" s="59"/>
      <c r="L144" s="37">
        <f t="shared" si="9"/>
        <v>0</v>
      </c>
      <c r="M144" s="37">
        <f t="shared" si="10"/>
        <v>0</v>
      </c>
      <c r="N144" s="38">
        <f t="shared" si="11"/>
        <v>0</v>
      </c>
      <c r="O144" s="39">
        <f t="shared" si="5"/>
        <v>0</v>
      </c>
    </row>
    <row r="145" spans="1:15" ht="15.75" customHeight="1" x14ac:dyDescent="0.3">
      <c r="A145" s="50"/>
      <c r="B145" s="50"/>
      <c r="C145" s="50"/>
      <c r="D145" s="50"/>
      <c r="E145" s="56"/>
      <c r="F145" s="47"/>
      <c r="G145" s="48"/>
      <c r="H145" s="45"/>
      <c r="I145" s="31">
        <f t="shared" si="1"/>
        <v>0</v>
      </c>
      <c r="J145" s="64"/>
      <c r="K145" s="59"/>
      <c r="L145" s="37">
        <f t="shared" si="9"/>
        <v>0</v>
      </c>
      <c r="M145" s="37">
        <f t="shared" si="10"/>
        <v>0</v>
      </c>
      <c r="N145" s="38">
        <f t="shared" si="11"/>
        <v>0</v>
      </c>
      <c r="O145" s="39">
        <f t="shared" si="5"/>
        <v>0</v>
      </c>
    </row>
    <row r="146" spans="1:15" ht="15.75" customHeight="1" x14ac:dyDescent="0.3">
      <c r="A146" s="50"/>
      <c r="B146" s="50"/>
      <c r="C146" s="50"/>
      <c r="D146" s="50"/>
      <c r="E146" s="46"/>
      <c r="F146" s="47"/>
      <c r="G146" s="48"/>
      <c r="H146" s="45"/>
      <c r="I146" s="31">
        <f t="shared" si="1"/>
        <v>0</v>
      </c>
      <c r="J146" s="64"/>
      <c r="K146" s="59"/>
      <c r="L146" s="37">
        <f t="shared" si="9"/>
        <v>0</v>
      </c>
      <c r="M146" s="37">
        <f t="shared" si="10"/>
        <v>0</v>
      </c>
      <c r="N146" s="38">
        <f t="shared" si="11"/>
        <v>0</v>
      </c>
      <c r="O146" s="39">
        <f t="shared" si="5"/>
        <v>0</v>
      </c>
    </row>
    <row r="147" spans="1:15" ht="15.75" customHeight="1" x14ac:dyDescent="0.3">
      <c r="A147" s="50"/>
      <c r="B147" s="50"/>
      <c r="C147" s="50"/>
      <c r="D147" s="50"/>
      <c r="E147" s="46"/>
      <c r="F147" s="47"/>
      <c r="G147" s="48"/>
      <c r="H147" s="45"/>
      <c r="I147" s="31">
        <f t="shared" si="1"/>
        <v>0</v>
      </c>
      <c r="J147" s="64"/>
      <c r="K147" s="59"/>
      <c r="L147" s="37">
        <f t="shared" si="9"/>
        <v>0</v>
      </c>
      <c r="M147" s="37">
        <f t="shared" si="10"/>
        <v>0</v>
      </c>
      <c r="N147" s="38">
        <f t="shared" si="11"/>
        <v>0</v>
      </c>
      <c r="O147" s="39">
        <f t="shared" si="5"/>
        <v>0</v>
      </c>
    </row>
    <row r="148" spans="1:15" ht="15.75" customHeight="1" x14ac:dyDescent="0.3">
      <c r="A148" s="50"/>
      <c r="B148" s="50"/>
      <c r="C148" s="50"/>
      <c r="D148" s="50"/>
      <c r="E148" s="46"/>
      <c r="F148" s="47"/>
      <c r="G148" s="48"/>
      <c r="H148" s="45"/>
      <c r="I148" s="31">
        <f t="shared" si="1"/>
        <v>0</v>
      </c>
      <c r="J148" s="64"/>
      <c r="K148" s="59"/>
      <c r="L148" s="37">
        <f t="shared" si="9"/>
        <v>0</v>
      </c>
      <c r="M148" s="37">
        <f t="shared" si="10"/>
        <v>0</v>
      </c>
      <c r="N148" s="38">
        <f t="shared" si="11"/>
        <v>0</v>
      </c>
      <c r="O148" s="39">
        <f t="shared" si="5"/>
        <v>0</v>
      </c>
    </row>
    <row r="149" spans="1:15" ht="15.75" customHeight="1" x14ac:dyDescent="0.3">
      <c r="A149" s="50"/>
      <c r="B149" s="50"/>
      <c r="C149" s="50"/>
      <c r="D149" s="50"/>
      <c r="E149" s="56"/>
      <c r="F149" s="47"/>
      <c r="G149" s="48"/>
      <c r="H149" s="45"/>
      <c r="I149" s="31">
        <f t="shared" si="1"/>
        <v>0</v>
      </c>
      <c r="J149" s="64"/>
      <c r="K149" s="59"/>
      <c r="L149" s="37">
        <f t="shared" si="9"/>
        <v>0</v>
      </c>
      <c r="M149" s="37">
        <f t="shared" si="10"/>
        <v>0</v>
      </c>
      <c r="N149" s="38">
        <f t="shared" si="11"/>
        <v>0</v>
      </c>
      <c r="O149" s="39">
        <f t="shared" si="5"/>
        <v>0</v>
      </c>
    </row>
    <row r="150" spans="1:15" ht="15.75" customHeight="1" x14ac:dyDescent="0.3">
      <c r="A150" s="50"/>
      <c r="B150" s="50"/>
      <c r="C150" s="50"/>
      <c r="D150" s="50"/>
      <c r="E150" s="56"/>
      <c r="F150" s="47"/>
      <c r="G150" s="48"/>
      <c r="H150" s="45"/>
      <c r="I150" s="31">
        <f t="shared" si="1"/>
        <v>0</v>
      </c>
      <c r="J150" s="64"/>
      <c r="K150" s="59"/>
      <c r="L150" s="37">
        <f t="shared" si="9"/>
        <v>0</v>
      </c>
      <c r="M150" s="37">
        <f t="shared" si="10"/>
        <v>0</v>
      </c>
      <c r="N150" s="38">
        <f t="shared" si="11"/>
        <v>0</v>
      </c>
      <c r="O150" s="39">
        <f t="shared" si="5"/>
        <v>0</v>
      </c>
    </row>
    <row r="151" spans="1:15" ht="15.75" customHeight="1" x14ac:dyDescent="0.3">
      <c r="A151" s="50"/>
      <c r="B151" s="50"/>
      <c r="C151" s="50"/>
      <c r="D151" s="50"/>
      <c r="E151" s="46"/>
      <c r="F151" s="47"/>
      <c r="G151" s="48"/>
      <c r="H151" s="45"/>
      <c r="I151" s="31">
        <f t="shared" si="1"/>
        <v>0</v>
      </c>
      <c r="J151" s="64"/>
      <c r="K151" s="59"/>
      <c r="L151" s="37">
        <f t="shared" si="9"/>
        <v>0</v>
      </c>
      <c r="M151" s="37">
        <f t="shared" si="10"/>
        <v>0</v>
      </c>
      <c r="N151" s="38">
        <f t="shared" si="11"/>
        <v>0</v>
      </c>
      <c r="O151" s="39">
        <f t="shared" si="5"/>
        <v>0</v>
      </c>
    </row>
    <row r="152" spans="1:15" ht="15.75" customHeight="1" x14ac:dyDescent="0.3">
      <c r="A152" s="50"/>
      <c r="B152" s="50"/>
      <c r="C152" s="50"/>
      <c r="D152" s="50"/>
      <c r="E152" s="46"/>
      <c r="F152" s="47"/>
      <c r="G152" s="48"/>
      <c r="H152" s="45"/>
      <c r="I152" s="31">
        <f t="shared" si="1"/>
        <v>0</v>
      </c>
      <c r="J152" s="64"/>
      <c r="K152" s="59"/>
      <c r="L152" s="37">
        <f t="shared" si="9"/>
        <v>0</v>
      </c>
      <c r="M152" s="37">
        <f t="shared" si="10"/>
        <v>0</v>
      </c>
      <c r="N152" s="38">
        <f t="shared" si="11"/>
        <v>0</v>
      </c>
      <c r="O152" s="39">
        <f t="shared" si="5"/>
        <v>0</v>
      </c>
    </row>
    <row r="153" spans="1:15" ht="15.75" customHeight="1" x14ac:dyDescent="0.3">
      <c r="A153" s="50"/>
      <c r="B153" s="50"/>
      <c r="C153" s="50"/>
      <c r="D153" s="50"/>
      <c r="E153" s="46"/>
      <c r="F153" s="47"/>
      <c r="G153" s="48"/>
      <c r="H153" s="45"/>
      <c r="I153" s="31">
        <f t="shared" si="1"/>
        <v>0</v>
      </c>
      <c r="J153" s="64"/>
      <c r="K153" s="59"/>
      <c r="L153" s="37">
        <f t="shared" si="9"/>
        <v>0</v>
      </c>
      <c r="M153" s="37">
        <f t="shared" si="10"/>
        <v>0</v>
      </c>
      <c r="N153" s="38">
        <f t="shared" si="11"/>
        <v>0</v>
      </c>
      <c r="O153" s="39">
        <f t="shared" si="5"/>
        <v>0</v>
      </c>
    </row>
    <row r="154" spans="1:15" ht="15.75" customHeight="1" x14ac:dyDescent="0.3">
      <c r="A154" s="50"/>
      <c r="B154" s="50"/>
      <c r="C154" s="50"/>
      <c r="D154" s="50"/>
      <c r="E154" s="56"/>
      <c r="F154" s="47"/>
      <c r="G154" s="48"/>
      <c r="H154" s="45"/>
      <c r="I154" s="31">
        <f t="shared" si="1"/>
        <v>0</v>
      </c>
      <c r="J154" s="64"/>
      <c r="K154" s="59"/>
      <c r="L154" s="37">
        <f t="shared" si="9"/>
        <v>0</v>
      </c>
      <c r="M154" s="37">
        <f t="shared" si="10"/>
        <v>0</v>
      </c>
      <c r="N154" s="38">
        <f t="shared" si="11"/>
        <v>0</v>
      </c>
      <c r="O154" s="39">
        <f t="shared" si="5"/>
        <v>0</v>
      </c>
    </row>
    <row r="155" spans="1:15" ht="15.75" customHeight="1" x14ac:dyDescent="0.3">
      <c r="A155" s="50"/>
      <c r="B155" s="50"/>
      <c r="C155" s="50"/>
      <c r="D155" s="50"/>
      <c r="E155" s="56"/>
      <c r="F155" s="47"/>
      <c r="G155" s="48"/>
      <c r="H155" s="45"/>
      <c r="I155" s="31">
        <f t="shared" si="1"/>
        <v>0</v>
      </c>
      <c r="J155" s="64"/>
      <c r="K155" s="59"/>
      <c r="L155" s="37">
        <f t="shared" si="9"/>
        <v>0</v>
      </c>
      <c r="M155" s="37">
        <f t="shared" si="10"/>
        <v>0</v>
      </c>
      <c r="N155" s="38">
        <f t="shared" si="11"/>
        <v>0</v>
      </c>
      <c r="O155" s="39">
        <f t="shared" si="5"/>
        <v>0</v>
      </c>
    </row>
    <row r="156" spans="1:15" ht="15.75" customHeight="1" x14ac:dyDescent="0.3">
      <c r="A156" s="50"/>
      <c r="B156" s="50"/>
      <c r="C156" s="50"/>
      <c r="D156" s="50"/>
      <c r="E156" s="26" t="s">
        <v>79</v>
      </c>
      <c r="F156" s="27"/>
      <c r="G156" s="27"/>
      <c r="H156" s="28"/>
      <c r="I156" s="31">
        <f t="shared" si="1"/>
        <v>0</v>
      </c>
      <c r="J156" s="64"/>
      <c r="K156" s="59"/>
      <c r="L156" s="37">
        <f t="shared" si="9"/>
        <v>0</v>
      </c>
      <c r="M156" s="37">
        <f t="shared" si="10"/>
        <v>0</v>
      </c>
      <c r="N156" s="38">
        <f t="shared" si="11"/>
        <v>0</v>
      </c>
      <c r="O156" s="39">
        <f t="shared" si="5"/>
        <v>0</v>
      </c>
    </row>
    <row r="157" spans="1:15" ht="15.75" customHeight="1" x14ac:dyDescent="0.3">
      <c r="A157" s="50"/>
      <c r="B157" s="50"/>
      <c r="C157" s="50"/>
      <c r="D157" s="50"/>
      <c r="E157" s="46"/>
      <c r="F157" s="47"/>
      <c r="G157" s="48"/>
      <c r="H157" s="45"/>
      <c r="I157" s="31">
        <f t="shared" si="1"/>
        <v>0</v>
      </c>
      <c r="J157" s="64"/>
      <c r="K157" s="59"/>
      <c r="L157" s="37">
        <f t="shared" si="9"/>
        <v>0</v>
      </c>
      <c r="M157" s="37">
        <f t="shared" si="10"/>
        <v>0</v>
      </c>
      <c r="N157" s="38">
        <f t="shared" si="11"/>
        <v>0</v>
      </c>
      <c r="O157" s="39">
        <f t="shared" si="5"/>
        <v>0</v>
      </c>
    </row>
    <row r="158" spans="1:15" ht="15.75" customHeight="1" x14ac:dyDescent="0.3">
      <c r="A158" s="50"/>
      <c r="B158" s="50"/>
      <c r="C158" s="50"/>
      <c r="D158" s="50"/>
      <c r="E158" s="56"/>
      <c r="F158" s="47"/>
      <c r="G158" s="48"/>
      <c r="H158" s="45"/>
      <c r="I158" s="31">
        <f t="shared" si="1"/>
        <v>0</v>
      </c>
      <c r="J158" s="64"/>
      <c r="K158" s="59"/>
      <c r="L158" s="37">
        <f t="shared" si="9"/>
        <v>0</v>
      </c>
      <c r="M158" s="37">
        <f t="shared" si="10"/>
        <v>0</v>
      </c>
      <c r="N158" s="38">
        <f t="shared" si="11"/>
        <v>0</v>
      </c>
      <c r="O158" s="39">
        <f t="shared" si="5"/>
        <v>0</v>
      </c>
    </row>
    <row r="159" spans="1:15" ht="15.75" customHeight="1" x14ac:dyDescent="0.3">
      <c r="A159" s="50"/>
      <c r="B159" s="50"/>
      <c r="C159" s="50"/>
      <c r="D159" s="50"/>
      <c r="E159" s="46"/>
      <c r="F159" s="47"/>
      <c r="G159" s="48"/>
      <c r="H159" s="45"/>
      <c r="I159" s="31">
        <f t="shared" si="1"/>
        <v>0</v>
      </c>
      <c r="J159" s="64"/>
      <c r="K159" s="59"/>
      <c r="L159" s="37">
        <f t="shared" si="9"/>
        <v>0</v>
      </c>
      <c r="M159" s="37">
        <f t="shared" si="10"/>
        <v>0</v>
      </c>
      <c r="N159" s="38">
        <f t="shared" si="11"/>
        <v>0</v>
      </c>
      <c r="O159" s="39">
        <f t="shared" si="5"/>
        <v>0</v>
      </c>
    </row>
    <row r="160" spans="1:15" ht="15.75" customHeight="1" x14ac:dyDescent="0.3">
      <c r="A160" s="50"/>
      <c r="B160" s="50"/>
      <c r="C160" s="50"/>
      <c r="D160" s="50"/>
      <c r="E160" s="46"/>
      <c r="F160" s="47"/>
      <c r="G160" s="48"/>
      <c r="H160" s="45"/>
      <c r="I160" s="31">
        <f t="shared" si="1"/>
        <v>0</v>
      </c>
      <c r="J160" s="64"/>
      <c r="K160" s="59"/>
      <c r="L160" s="37">
        <f t="shared" si="9"/>
        <v>0</v>
      </c>
      <c r="M160" s="37">
        <f t="shared" si="10"/>
        <v>0</v>
      </c>
      <c r="N160" s="38">
        <f t="shared" si="11"/>
        <v>0</v>
      </c>
      <c r="O160" s="39">
        <f t="shared" si="5"/>
        <v>0</v>
      </c>
    </row>
    <row r="161" spans="1:15" ht="15.75" customHeight="1" x14ac:dyDescent="0.3">
      <c r="A161" s="50"/>
      <c r="B161" s="50"/>
      <c r="C161" s="50"/>
      <c r="D161" s="50"/>
      <c r="E161" s="46"/>
      <c r="F161" s="47"/>
      <c r="G161" s="48"/>
      <c r="H161" s="45"/>
      <c r="I161" s="31">
        <f t="shared" si="1"/>
        <v>0</v>
      </c>
      <c r="J161" s="64"/>
      <c r="K161" s="59"/>
      <c r="L161" s="37">
        <f t="shared" si="9"/>
        <v>0</v>
      </c>
      <c r="M161" s="37">
        <f t="shared" si="10"/>
        <v>0</v>
      </c>
      <c r="N161" s="38">
        <f t="shared" si="11"/>
        <v>0</v>
      </c>
      <c r="O161" s="39">
        <f t="shared" si="5"/>
        <v>0</v>
      </c>
    </row>
    <row r="162" spans="1:15" ht="15.75" customHeight="1" x14ac:dyDescent="0.3">
      <c r="A162" s="50"/>
      <c r="B162" s="50"/>
      <c r="C162" s="50"/>
      <c r="D162" s="50"/>
      <c r="E162" s="26" t="s">
        <v>80</v>
      </c>
      <c r="F162" s="67"/>
      <c r="G162" s="67"/>
      <c r="H162" s="28"/>
      <c r="I162" s="31">
        <f t="shared" si="1"/>
        <v>0</v>
      </c>
      <c r="J162" s="64"/>
      <c r="K162" s="59"/>
      <c r="L162" s="37">
        <f t="shared" si="9"/>
        <v>0</v>
      </c>
      <c r="M162" s="37">
        <f t="shared" si="10"/>
        <v>0</v>
      </c>
      <c r="N162" s="38">
        <f t="shared" si="11"/>
        <v>0</v>
      </c>
      <c r="O162" s="39">
        <f t="shared" si="5"/>
        <v>0</v>
      </c>
    </row>
    <row r="163" spans="1:15" ht="15.75" customHeight="1" x14ac:dyDescent="0.3">
      <c r="A163" s="50"/>
      <c r="B163" s="50"/>
      <c r="C163" s="50"/>
      <c r="D163" s="50"/>
      <c r="E163" s="46"/>
      <c r="F163" s="47"/>
      <c r="G163" s="48"/>
      <c r="H163" s="45"/>
      <c r="I163" s="31">
        <f t="shared" si="1"/>
        <v>0</v>
      </c>
      <c r="J163" s="64"/>
      <c r="K163" s="59"/>
      <c r="L163" s="37">
        <f t="shared" si="9"/>
        <v>0</v>
      </c>
      <c r="M163" s="37">
        <f t="shared" si="10"/>
        <v>0</v>
      </c>
      <c r="N163" s="38">
        <f t="shared" si="11"/>
        <v>0</v>
      </c>
      <c r="O163" s="39">
        <f t="shared" si="5"/>
        <v>0</v>
      </c>
    </row>
    <row r="164" spans="1:15" ht="15.75" customHeight="1" x14ac:dyDescent="0.3">
      <c r="A164" s="50"/>
      <c r="B164" s="50"/>
      <c r="C164" s="50"/>
      <c r="D164" s="50"/>
      <c r="E164" s="56"/>
      <c r="F164" s="47"/>
      <c r="G164" s="48"/>
      <c r="H164" s="45"/>
      <c r="I164" s="31">
        <f t="shared" si="1"/>
        <v>0</v>
      </c>
      <c r="J164" s="64"/>
      <c r="K164" s="59"/>
      <c r="L164" s="37">
        <f t="shared" si="9"/>
        <v>0</v>
      </c>
      <c r="M164" s="37">
        <f t="shared" si="10"/>
        <v>0</v>
      </c>
      <c r="N164" s="38">
        <f t="shared" si="11"/>
        <v>0</v>
      </c>
      <c r="O164" s="39">
        <f t="shared" si="5"/>
        <v>0</v>
      </c>
    </row>
    <row r="165" spans="1:15" ht="15.75" customHeight="1" x14ac:dyDescent="0.3">
      <c r="A165" s="50"/>
      <c r="B165" s="50"/>
      <c r="C165" s="50"/>
      <c r="D165" s="50"/>
      <c r="E165" s="46"/>
      <c r="F165" s="47"/>
      <c r="G165" s="48"/>
      <c r="H165" s="45"/>
      <c r="I165" s="31">
        <f t="shared" si="1"/>
        <v>0</v>
      </c>
      <c r="J165" s="64"/>
      <c r="K165" s="59"/>
      <c r="L165" s="37">
        <f t="shared" si="9"/>
        <v>0</v>
      </c>
      <c r="M165" s="37">
        <f t="shared" si="10"/>
        <v>0</v>
      </c>
      <c r="N165" s="38">
        <f t="shared" si="11"/>
        <v>0</v>
      </c>
      <c r="O165" s="39">
        <f t="shared" si="5"/>
        <v>0</v>
      </c>
    </row>
    <row r="166" spans="1:15" ht="15.75" customHeight="1" x14ac:dyDescent="0.3">
      <c r="A166" s="50"/>
      <c r="B166" s="50"/>
      <c r="C166" s="50"/>
      <c r="D166" s="50"/>
      <c r="E166" s="46"/>
      <c r="F166" s="48"/>
      <c r="G166" s="48"/>
      <c r="H166" s="59"/>
      <c r="I166" s="31">
        <f t="shared" si="1"/>
        <v>0</v>
      </c>
      <c r="J166" s="68"/>
      <c r="K166" s="40"/>
      <c r="L166" s="69">
        <f t="shared" si="9"/>
        <v>0</v>
      </c>
      <c r="M166" s="69">
        <f t="shared" si="10"/>
        <v>0</v>
      </c>
      <c r="N166" s="70">
        <f t="shared" si="11"/>
        <v>0</v>
      </c>
      <c r="O166" s="39">
        <f t="shared" si="5"/>
        <v>0</v>
      </c>
    </row>
    <row r="167" spans="1:15" ht="15.75" customHeight="1" x14ac:dyDescent="0.3">
      <c r="A167" s="50"/>
      <c r="B167" s="50"/>
      <c r="C167" s="50"/>
      <c r="D167" s="50"/>
      <c r="E167" s="46"/>
      <c r="F167" s="48"/>
      <c r="G167" s="48"/>
      <c r="H167" s="59"/>
      <c r="I167" s="31">
        <f t="shared" si="1"/>
        <v>0</v>
      </c>
      <c r="J167" s="68"/>
      <c r="K167" s="40"/>
      <c r="L167" s="69">
        <f t="shared" si="9"/>
        <v>0</v>
      </c>
      <c r="M167" s="69">
        <f t="shared" si="10"/>
        <v>0</v>
      </c>
      <c r="N167" s="70">
        <f t="shared" si="11"/>
        <v>0</v>
      </c>
      <c r="O167" s="39">
        <f t="shared" si="5"/>
        <v>0</v>
      </c>
    </row>
    <row r="168" spans="1:15" ht="15.75" customHeight="1" x14ac:dyDescent="0.3">
      <c r="A168" s="50"/>
      <c r="B168" s="50"/>
      <c r="C168" s="50"/>
      <c r="D168" s="50"/>
      <c r="E168" s="26" t="s">
        <v>81</v>
      </c>
      <c r="F168" s="67"/>
      <c r="G168" s="67"/>
      <c r="H168" s="28"/>
      <c r="I168" s="31">
        <f t="shared" si="1"/>
        <v>0</v>
      </c>
      <c r="J168" s="68"/>
      <c r="K168" s="40"/>
      <c r="L168" s="69">
        <f t="shared" si="9"/>
        <v>0</v>
      </c>
      <c r="M168" s="69">
        <f t="shared" si="10"/>
        <v>0</v>
      </c>
      <c r="N168" s="70">
        <f t="shared" si="11"/>
        <v>0</v>
      </c>
      <c r="O168" s="39">
        <f t="shared" si="5"/>
        <v>0</v>
      </c>
    </row>
    <row r="169" spans="1:15" ht="15.75" customHeight="1" x14ac:dyDescent="0.3">
      <c r="A169" s="50"/>
      <c r="B169" s="50"/>
      <c r="C169" s="50"/>
      <c r="D169" s="50"/>
      <c r="E169" s="46"/>
      <c r="F169" s="48"/>
      <c r="G169" s="48"/>
      <c r="H169" s="59"/>
      <c r="I169" s="31">
        <f t="shared" si="1"/>
        <v>0</v>
      </c>
      <c r="J169" s="68"/>
      <c r="K169" s="40"/>
      <c r="L169" s="69">
        <f t="shared" si="9"/>
        <v>0</v>
      </c>
      <c r="M169" s="69">
        <f t="shared" si="10"/>
        <v>0</v>
      </c>
      <c r="N169" s="70">
        <f t="shared" si="11"/>
        <v>0</v>
      </c>
      <c r="O169" s="39">
        <f t="shared" si="5"/>
        <v>0</v>
      </c>
    </row>
    <row r="170" spans="1:15" ht="15.75" customHeight="1" x14ac:dyDescent="0.3">
      <c r="A170" s="50"/>
      <c r="B170" s="50"/>
      <c r="C170" s="50"/>
      <c r="D170" s="50"/>
      <c r="E170" s="56"/>
      <c r="F170" s="71"/>
      <c r="G170" s="71"/>
      <c r="H170" s="59"/>
      <c r="I170" s="31">
        <f t="shared" si="1"/>
        <v>0</v>
      </c>
      <c r="J170" s="68"/>
      <c r="K170" s="40"/>
      <c r="L170" s="69">
        <f t="shared" si="9"/>
        <v>0</v>
      </c>
      <c r="M170" s="69">
        <f t="shared" si="10"/>
        <v>0</v>
      </c>
      <c r="N170" s="70">
        <f t="shared" si="11"/>
        <v>0</v>
      </c>
      <c r="O170" s="39">
        <f t="shared" si="5"/>
        <v>0</v>
      </c>
    </row>
    <row r="171" spans="1:15" ht="15.75" customHeight="1" x14ac:dyDescent="0.3">
      <c r="A171" s="50"/>
      <c r="B171" s="50"/>
      <c r="C171" s="50"/>
      <c r="D171" s="50"/>
      <c r="E171" s="46"/>
      <c r="F171" s="71"/>
      <c r="G171" s="71"/>
      <c r="H171" s="59"/>
      <c r="I171" s="31">
        <f t="shared" si="1"/>
        <v>0</v>
      </c>
      <c r="J171" s="68"/>
      <c r="K171" s="40"/>
      <c r="L171" s="69">
        <f t="shared" si="9"/>
        <v>0</v>
      </c>
      <c r="M171" s="69">
        <f t="shared" si="10"/>
        <v>0</v>
      </c>
      <c r="N171" s="70">
        <f t="shared" si="11"/>
        <v>0</v>
      </c>
      <c r="O171" s="39">
        <f t="shared" si="5"/>
        <v>0</v>
      </c>
    </row>
    <row r="172" spans="1:15" ht="15.75" customHeight="1" x14ac:dyDescent="0.3">
      <c r="A172" s="50"/>
      <c r="B172" s="50"/>
      <c r="C172" s="50"/>
      <c r="D172" s="50"/>
      <c r="E172" s="46"/>
      <c r="F172" s="71"/>
      <c r="G172" s="71"/>
      <c r="H172" s="59"/>
      <c r="I172" s="31">
        <f t="shared" si="1"/>
        <v>0</v>
      </c>
      <c r="J172" s="68"/>
      <c r="K172" s="40"/>
      <c r="L172" s="69">
        <f t="shared" si="9"/>
        <v>0</v>
      </c>
      <c r="M172" s="69">
        <f t="shared" si="10"/>
        <v>0</v>
      </c>
      <c r="N172" s="70">
        <f t="shared" si="11"/>
        <v>0</v>
      </c>
      <c r="O172" s="39">
        <f t="shared" si="5"/>
        <v>0</v>
      </c>
    </row>
    <row r="173" spans="1:15" ht="15.75" customHeight="1" x14ac:dyDescent="0.3">
      <c r="A173" s="50"/>
      <c r="B173" s="50"/>
      <c r="C173" s="50"/>
      <c r="D173" s="50"/>
      <c r="E173" s="46"/>
      <c r="F173" s="68"/>
      <c r="G173" s="68"/>
      <c r="H173" s="72"/>
      <c r="I173" s="31">
        <f t="shared" si="1"/>
        <v>0</v>
      </c>
      <c r="J173" s="68"/>
      <c r="K173" s="40"/>
      <c r="L173" s="69">
        <f t="shared" si="9"/>
        <v>0</v>
      </c>
      <c r="M173" s="69">
        <f t="shared" si="10"/>
        <v>0</v>
      </c>
      <c r="N173" s="70">
        <f t="shared" si="11"/>
        <v>0</v>
      </c>
      <c r="O173" s="39">
        <f t="shared" si="5"/>
        <v>0</v>
      </c>
    </row>
    <row r="174" spans="1:15" ht="15.75" customHeight="1" x14ac:dyDescent="0.3">
      <c r="A174" s="50"/>
      <c r="B174" s="50"/>
      <c r="C174" s="50"/>
      <c r="D174" s="50"/>
      <c r="E174" s="46"/>
      <c r="F174" s="68"/>
      <c r="G174" s="68"/>
      <c r="H174" s="72"/>
      <c r="I174" s="31">
        <f t="shared" si="1"/>
        <v>0</v>
      </c>
      <c r="J174" s="68"/>
      <c r="K174" s="40"/>
      <c r="L174" s="69">
        <f t="shared" si="9"/>
        <v>0</v>
      </c>
      <c r="M174" s="69">
        <f t="shared" si="10"/>
        <v>0</v>
      </c>
      <c r="N174" s="70">
        <f t="shared" si="11"/>
        <v>0</v>
      </c>
      <c r="O174" s="39">
        <f t="shared" si="5"/>
        <v>0</v>
      </c>
    </row>
    <row r="175" spans="1:15" ht="15.75" customHeight="1" x14ac:dyDescent="0.3">
      <c r="A175" s="50"/>
      <c r="B175" s="50"/>
      <c r="C175" s="50"/>
      <c r="D175" s="50"/>
      <c r="E175" s="56"/>
      <c r="F175" s="68"/>
      <c r="G175" s="68"/>
      <c r="H175" s="72"/>
      <c r="I175" s="31">
        <f t="shared" si="1"/>
        <v>0</v>
      </c>
      <c r="J175" s="68"/>
      <c r="K175" s="40"/>
      <c r="L175" s="69">
        <f t="shared" si="9"/>
        <v>0</v>
      </c>
      <c r="M175" s="69">
        <f t="shared" si="10"/>
        <v>0</v>
      </c>
      <c r="N175" s="70">
        <f t="shared" si="11"/>
        <v>0</v>
      </c>
      <c r="O175" s="39">
        <f t="shared" si="5"/>
        <v>0</v>
      </c>
    </row>
    <row r="176" spans="1:15" ht="15.75" customHeight="1" x14ac:dyDescent="0.3">
      <c r="A176" s="50"/>
      <c r="B176" s="50"/>
      <c r="C176" s="50"/>
      <c r="D176" s="50"/>
      <c r="E176" s="46"/>
      <c r="F176" s="68"/>
      <c r="G176" s="68"/>
      <c r="H176" s="72"/>
      <c r="I176" s="31">
        <f t="shared" si="1"/>
        <v>0</v>
      </c>
      <c r="J176" s="68"/>
      <c r="K176" s="40"/>
      <c r="L176" s="69">
        <f t="shared" si="9"/>
        <v>0</v>
      </c>
      <c r="M176" s="69">
        <f t="shared" si="10"/>
        <v>0</v>
      </c>
      <c r="N176" s="70">
        <f t="shared" si="11"/>
        <v>0</v>
      </c>
      <c r="O176" s="39">
        <f t="shared" si="5"/>
        <v>0</v>
      </c>
    </row>
    <row r="177" spans="1:15" ht="15.75" customHeight="1" x14ac:dyDescent="0.3">
      <c r="A177" s="50"/>
      <c r="B177" s="50"/>
      <c r="C177" s="50"/>
      <c r="D177" s="50"/>
      <c r="E177" s="46"/>
      <c r="F177" s="68"/>
      <c r="G177" s="68"/>
      <c r="H177" s="72"/>
      <c r="I177" s="31">
        <f t="shared" si="1"/>
        <v>0</v>
      </c>
      <c r="J177" s="68"/>
      <c r="K177" s="40"/>
      <c r="L177" s="69">
        <f t="shared" si="9"/>
        <v>0</v>
      </c>
      <c r="M177" s="69">
        <f t="shared" si="10"/>
        <v>0</v>
      </c>
      <c r="N177" s="70">
        <f t="shared" si="11"/>
        <v>0</v>
      </c>
      <c r="O177" s="39">
        <f t="shared" si="5"/>
        <v>0</v>
      </c>
    </row>
    <row r="178" spans="1:15" ht="15.75" customHeight="1" x14ac:dyDescent="0.3">
      <c r="A178" s="50"/>
      <c r="B178" s="50"/>
      <c r="C178" s="50"/>
      <c r="D178" s="50"/>
      <c r="E178" s="46"/>
      <c r="F178" s="68"/>
      <c r="G178" s="68"/>
      <c r="H178" s="72"/>
      <c r="I178" s="31">
        <f t="shared" si="1"/>
        <v>0</v>
      </c>
      <c r="J178" s="68"/>
      <c r="K178" s="40"/>
      <c r="L178" s="69">
        <f t="shared" si="9"/>
        <v>0</v>
      </c>
      <c r="M178" s="69">
        <f t="shared" si="10"/>
        <v>0</v>
      </c>
      <c r="N178" s="70">
        <f t="shared" si="11"/>
        <v>0</v>
      </c>
      <c r="O178" s="39">
        <f t="shared" si="5"/>
        <v>0</v>
      </c>
    </row>
    <row r="179" spans="1:15" ht="15.75" customHeight="1" x14ac:dyDescent="0.3">
      <c r="A179" s="50"/>
      <c r="B179" s="50"/>
      <c r="C179" s="50"/>
      <c r="D179" s="50"/>
      <c r="E179" s="46"/>
      <c r="F179" s="68"/>
      <c r="G179" s="68"/>
      <c r="H179" s="72"/>
      <c r="I179" s="31">
        <f t="shared" si="1"/>
        <v>0</v>
      </c>
      <c r="J179" s="68"/>
      <c r="K179" s="40"/>
      <c r="L179" s="69">
        <f t="shared" si="9"/>
        <v>0</v>
      </c>
      <c r="M179" s="69">
        <f t="shared" si="10"/>
        <v>0</v>
      </c>
      <c r="N179" s="70">
        <f t="shared" si="11"/>
        <v>0</v>
      </c>
      <c r="O179" s="39">
        <f t="shared" si="5"/>
        <v>0</v>
      </c>
    </row>
    <row r="180" spans="1:15" ht="15.75" customHeight="1" x14ac:dyDescent="0.3">
      <c r="A180" s="50"/>
      <c r="B180" s="50"/>
      <c r="C180" s="50"/>
      <c r="D180" s="50"/>
      <c r="E180" s="56"/>
      <c r="F180" s="68"/>
      <c r="G180" s="68"/>
      <c r="H180" s="72"/>
      <c r="I180" s="31">
        <f t="shared" si="1"/>
        <v>0</v>
      </c>
      <c r="J180" s="68"/>
      <c r="K180" s="40"/>
      <c r="L180" s="69">
        <f t="shared" si="9"/>
        <v>0</v>
      </c>
      <c r="M180" s="69">
        <f t="shared" si="10"/>
        <v>0</v>
      </c>
      <c r="N180" s="70">
        <f t="shared" si="11"/>
        <v>0</v>
      </c>
      <c r="O180" s="39">
        <f t="shared" si="5"/>
        <v>0</v>
      </c>
    </row>
    <row r="181" spans="1:15" ht="15.75" customHeight="1" x14ac:dyDescent="0.3">
      <c r="A181" s="50"/>
      <c r="B181" s="50"/>
      <c r="C181" s="50"/>
      <c r="D181" s="50"/>
      <c r="E181" s="46"/>
      <c r="F181" s="68"/>
      <c r="G181" s="68"/>
      <c r="H181" s="72"/>
      <c r="I181" s="31">
        <f t="shared" si="1"/>
        <v>0</v>
      </c>
      <c r="J181" s="68"/>
      <c r="K181" s="40"/>
      <c r="L181" s="69">
        <f t="shared" si="9"/>
        <v>0</v>
      </c>
      <c r="M181" s="69">
        <f t="shared" si="10"/>
        <v>0</v>
      </c>
      <c r="N181" s="70">
        <f t="shared" si="11"/>
        <v>0</v>
      </c>
      <c r="O181" s="39">
        <f t="shared" si="5"/>
        <v>0</v>
      </c>
    </row>
    <row r="182" spans="1:15" ht="15.75" customHeight="1" x14ac:dyDescent="0.3">
      <c r="A182" s="50"/>
      <c r="B182" s="50"/>
      <c r="C182" s="50"/>
      <c r="D182" s="50"/>
      <c r="E182" s="46"/>
      <c r="F182" s="68"/>
      <c r="G182" s="68"/>
      <c r="H182" s="72"/>
      <c r="I182" s="31">
        <f t="shared" si="1"/>
        <v>0</v>
      </c>
      <c r="J182" s="68"/>
      <c r="K182" s="40"/>
      <c r="L182" s="69">
        <f t="shared" si="9"/>
        <v>0</v>
      </c>
      <c r="M182" s="69">
        <f t="shared" si="10"/>
        <v>0</v>
      </c>
      <c r="N182" s="70">
        <f t="shared" si="11"/>
        <v>0</v>
      </c>
      <c r="O182" s="39">
        <f t="shared" si="5"/>
        <v>0</v>
      </c>
    </row>
    <row r="183" spans="1:15" ht="15.75" customHeight="1" x14ac:dyDescent="0.3">
      <c r="A183" s="50"/>
      <c r="B183" s="50"/>
      <c r="C183" s="50"/>
      <c r="D183" s="50"/>
      <c r="E183" s="46"/>
      <c r="F183" s="68"/>
      <c r="G183" s="68"/>
      <c r="H183" s="72"/>
      <c r="I183" s="31">
        <f t="shared" si="1"/>
        <v>0</v>
      </c>
      <c r="J183" s="68"/>
      <c r="K183" s="40"/>
      <c r="L183" s="69">
        <f t="shared" si="9"/>
        <v>0</v>
      </c>
      <c r="M183" s="69">
        <f t="shared" si="10"/>
        <v>0</v>
      </c>
      <c r="N183" s="70">
        <f t="shared" si="11"/>
        <v>0</v>
      </c>
      <c r="O183" s="39">
        <f t="shared" si="5"/>
        <v>0</v>
      </c>
    </row>
    <row r="184" spans="1:15" ht="15.75" customHeight="1" x14ac:dyDescent="0.3">
      <c r="A184" s="50"/>
      <c r="B184" s="50"/>
      <c r="C184" s="50"/>
      <c r="D184" s="50"/>
      <c r="E184" s="46"/>
      <c r="F184" s="68"/>
      <c r="G184" s="68"/>
      <c r="H184" s="72"/>
      <c r="I184" s="31">
        <f t="shared" si="1"/>
        <v>0</v>
      </c>
      <c r="J184" s="68"/>
      <c r="K184" s="40"/>
      <c r="L184" s="69">
        <f t="shared" si="9"/>
        <v>0</v>
      </c>
      <c r="M184" s="69">
        <f t="shared" si="10"/>
        <v>0</v>
      </c>
      <c r="N184" s="70">
        <f t="shared" si="11"/>
        <v>0</v>
      </c>
      <c r="O184" s="39">
        <f t="shared" si="5"/>
        <v>0</v>
      </c>
    </row>
    <row r="185" spans="1:15" ht="15.75" customHeight="1" x14ac:dyDescent="0.3">
      <c r="A185" s="50"/>
      <c r="B185" s="50"/>
      <c r="C185" s="50"/>
      <c r="D185" s="50"/>
      <c r="E185" s="56"/>
      <c r="F185" s="68"/>
      <c r="G185" s="68"/>
      <c r="H185" s="72"/>
      <c r="I185" s="31">
        <f t="shared" si="1"/>
        <v>0</v>
      </c>
      <c r="J185" s="68"/>
      <c r="K185" s="40"/>
      <c r="L185" s="69">
        <f t="shared" si="9"/>
        <v>0</v>
      </c>
      <c r="M185" s="69">
        <f t="shared" si="10"/>
        <v>0</v>
      </c>
      <c r="N185" s="70">
        <f t="shared" si="11"/>
        <v>0</v>
      </c>
      <c r="O185" s="39">
        <f t="shared" si="5"/>
        <v>0</v>
      </c>
    </row>
    <row r="186" spans="1:15" ht="15.75" customHeight="1" x14ac:dyDescent="0.3">
      <c r="A186" s="50"/>
      <c r="B186" s="50"/>
      <c r="C186" s="50"/>
      <c r="D186" s="50"/>
      <c r="E186" s="46"/>
      <c r="F186" s="68"/>
      <c r="G186" s="68"/>
      <c r="H186" s="72"/>
      <c r="I186" s="31">
        <f t="shared" si="1"/>
        <v>0</v>
      </c>
      <c r="J186" s="68"/>
      <c r="K186" s="40"/>
      <c r="L186" s="69">
        <f t="shared" si="9"/>
        <v>0</v>
      </c>
      <c r="M186" s="69">
        <f t="shared" si="10"/>
        <v>0</v>
      </c>
      <c r="N186" s="70">
        <f t="shared" si="11"/>
        <v>0</v>
      </c>
      <c r="O186" s="39">
        <f t="shared" si="5"/>
        <v>0</v>
      </c>
    </row>
    <row r="187" spans="1:15" ht="15.75" customHeight="1" x14ac:dyDescent="0.3">
      <c r="A187" s="50"/>
      <c r="B187" s="50"/>
      <c r="C187" s="50"/>
      <c r="D187" s="50"/>
      <c r="E187" s="46"/>
      <c r="F187" s="68"/>
      <c r="G187" s="68"/>
      <c r="H187" s="72"/>
      <c r="I187" s="31">
        <f t="shared" si="1"/>
        <v>0</v>
      </c>
      <c r="J187" s="68"/>
      <c r="K187" s="40"/>
      <c r="L187" s="69">
        <f t="shared" si="9"/>
        <v>0</v>
      </c>
      <c r="M187" s="69">
        <f t="shared" si="10"/>
        <v>0</v>
      </c>
      <c r="N187" s="70">
        <f t="shared" si="11"/>
        <v>0</v>
      </c>
      <c r="O187" s="39">
        <f t="shared" si="5"/>
        <v>0</v>
      </c>
    </row>
    <row r="188" spans="1:15" ht="15.75" customHeight="1" x14ac:dyDescent="0.3">
      <c r="A188" s="50"/>
      <c r="B188" s="50"/>
      <c r="C188" s="50"/>
      <c r="D188" s="50"/>
      <c r="E188" s="46"/>
      <c r="F188" s="47"/>
      <c r="G188" s="48"/>
      <c r="H188" s="45"/>
      <c r="I188" s="31">
        <f t="shared" si="1"/>
        <v>0</v>
      </c>
      <c r="J188" s="68"/>
      <c r="K188" s="40"/>
      <c r="L188" s="69">
        <f t="shared" si="9"/>
        <v>0</v>
      </c>
      <c r="M188" s="69">
        <f t="shared" si="10"/>
        <v>0</v>
      </c>
      <c r="N188" s="70">
        <f t="shared" si="11"/>
        <v>0</v>
      </c>
      <c r="O188" s="39">
        <f t="shared" si="5"/>
        <v>0</v>
      </c>
    </row>
    <row r="189" spans="1:15" ht="15.75" customHeight="1" x14ac:dyDescent="0.3">
      <c r="A189" s="50"/>
      <c r="B189" s="50"/>
      <c r="C189" s="50"/>
      <c r="D189" s="50"/>
      <c r="E189" s="46"/>
      <c r="F189" s="47"/>
      <c r="G189" s="48"/>
      <c r="H189" s="45"/>
      <c r="I189" s="31">
        <f t="shared" si="1"/>
        <v>0</v>
      </c>
      <c r="J189" s="68"/>
      <c r="K189" s="40"/>
      <c r="L189" s="69">
        <f t="shared" si="9"/>
        <v>0</v>
      </c>
      <c r="M189" s="69">
        <f t="shared" si="10"/>
        <v>0</v>
      </c>
      <c r="N189" s="70">
        <f t="shared" si="11"/>
        <v>0</v>
      </c>
      <c r="O189" s="39">
        <f t="shared" si="5"/>
        <v>0</v>
      </c>
    </row>
    <row r="190" spans="1:15" ht="15.75" customHeight="1" x14ac:dyDescent="0.3">
      <c r="A190" s="50"/>
      <c r="B190" s="50"/>
      <c r="C190" s="50"/>
      <c r="D190" s="50"/>
      <c r="E190" s="56"/>
      <c r="F190" s="47"/>
      <c r="G190" s="48"/>
      <c r="H190" s="45"/>
      <c r="I190" s="31">
        <f t="shared" si="1"/>
        <v>0</v>
      </c>
      <c r="J190" s="68"/>
      <c r="K190" s="40"/>
      <c r="L190" s="69">
        <f t="shared" si="9"/>
        <v>0</v>
      </c>
      <c r="M190" s="69">
        <f t="shared" si="10"/>
        <v>0</v>
      </c>
      <c r="N190" s="70">
        <f t="shared" si="11"/>
        <v>0</v>
      </c>
      <c r="O190" s="39">
        <f t="shared" si="5"/>
        <v>0</v>
      </c>
    </row>
    <row r="191" spans="1:15" ht="15.75" customHeight="1" x14ac:dyDescent="0.3">
      <c r="A191" s="50"/>
      <c r="B191" s="50"/>
      <c r="C191" s="50"/>
      <c r="D191" s="50"/>
      <c r="E191" s="46"/>
      <c r="F191" s="47"/>
      <c r="G191" s="48"/>
      <c r="H191" s="45"/>
      <c r="I191" s="31">
        <f t="shared" si="1"/>
        <v>0</v>
      </c>
      <c r="J191" s="68"/>
      <c r="K191" s="40"/>
      <c r="L191" s="69">
        <f t="shared" si="9"/>
        <v>0</v>
      </c>
      <c r="M191" s="69">
        <f t="shared" si="10"/>
        <v>0</v>
      </c>
      <c r="N191" s="70">
        <f t="shared" si="11"/>
        <v>0</v>
      </c>
      <c r="O191" s="39">
        <f t="shared" si="5"/>
        <v>0</v>
      </c>
    </row>
    <row r="192" spans="1:15" ht="15.75" customHeight="1" x14ac:dyDescent="0.3">
      <c r="A192" s="50"/>
      <c r="B192" s="50"/>
      <c r="C192" s="50"/>
      <c r="D192" s="50"/>
      <c r="E192" s="46"/>
      <c r="F192" s="47"/>
      <c r="G192" s="48"/>
      <c r="H192" s="45"/>
      <c r="I192" s="31">
        <f t="shared" si="1"/>
        <v>0</v>
      </c>
      <c r="J192" s="68"/>
      <c r="K192" s="40"/>
      <c r="L192" s="69">
        <f t="shared" si="9"/>
        <v>0</v>
      </c>
      <c r="M192" s="69">
        <f t="shared" si="10"/>
        <v>0</v>
      </c>
      <c r="N192" s="70">
        <f t="shared" si="11"/>
        <v>0</v>
      </c>
      <c r="O192" s="39">
        <f t="shared" si="5"/>
        <v>0</v>
      </c>
    </row>
    <row r="193" spans="1:15" ht="15.75" customHeight="1" x14ac:dyDescent="0.3">
      <c r="A193" s="50"/>
      <c r="B193" s="50"/>
      <c r="C193" s="50"/>
      <c r="D193" s="50"/>
      <c r="E193" s="46"/>
      <c r="F193" s="47"/>
      <c r="G193" s="48"/>
      <c r="H193" s="45"/>
      <c r="I193" s="31">
        <f t="shared" si="1"/>
        <v>0</v>
      </c>
      <c r="J193" s="68"/>
      <c r="K193" s="40"/>
      <c r="L193" s="69">
        <f t="shared" si="9"/>
        <v>0</v>
      </c>
      <c r="M193" s="69">
        <f t="shared" si="10"/>
        <v>0</v>
      </c>
      <c r="N193" s="70">
        <f t="shared" si="11"/>
        <v>0</v>
      </c>
      <c r="O193" s="39">
        <f t="shared" si="5"/>
        <v>0</v>
      </c>
    </row>
    <row r="194" spans="1:15" ht="15.75" customHeight="1" x14ac:dyDescent="0.3">
      <c r="A194" s="50"/>
      <c r="B194" s="50"/>
      <c r="C194" s="50"/>
      <c r="D194" s="50"/>
      <c r="E194" s="46"/>
      <c r="F194" s="47"/>
      <c r="G194" s="48"/>
      <c r="H194" s="45"/>
      <c r="I194" s="31">
        <f t="shared" si="1"/>
        <v>0</v>
      </c>
      <c r="J194" s="68"/>
      <c r="K194" s="40"/>
      <c r="L194" s="69">
        <f t="shared" si="9"/>
        <v>0</v>
      </c>
      <c r="M194" s="69">
        <f t="shared" si="10"/>
        <v>0</v>
      </c>
      <c r="N194" s="70">
        <f t="shared" si="11"/>
        <v>0</v>
      </c>
      <c r="O194" s="39">
        <f t="shared" si="5"/>
        <v>0</v>
      </c>
    </row>
    <row r="195" spans="1:15" ht="15.75" customHeight="1" x14ac:dyDescent="0.3">
      <c r="A195" s="50"/>
      <c r="B195" s="50"/>
      <c r="C195" s="50"/>
      <c r="D195" s="50"/>
      <c r="E195" s="56"/>
      <c r="F195" s="47"/>
      <c r="G195" s="48"/>
      <c r="H195" s="45"/>
      <c r="I195" s="31">
        <f t="shared" si="1"/>
        <v>0</v>
      </c>
      <c r="J195" s="68"/>
      <c r="K195" s="40"/>
      <c r="L195" s="69">
        <f t="shared" si="9"/>
        <v>0</v>
      </c>
      <c r="M195" s="69">
        <f t="shared" si="10"/>
        <v>0</v>
      </c>
      <c r="N195" s="70">
        <f t="shared" si="11"/>
        <v>0</v>
      </c>
      <c r="O195" s="39">
        <f t="shared" si="5"/>
        <v>0</v>
      </c>
    </row>
    <row r="196" spans="1:15" ht="15.75" customHeight="1" x14ac:dyDescent="0.3">
      <c r="A196" s="50"/>
      <c r="B196" s="50"/>
      <c r="C196" s="50"/>
      <c r="D196" s="50"/>
      <c r="E196" s="46"/>
      <c r="F196" s="47"/>
      <c r="G196" s="48"/>
      <c r="H196" s="45"/>
      <c r="I196" s="31">
        <f t="shared" si="1"/>
        <v>0</v>
      </c>
      <c r="J196" s="68"/>
      <c r="K196" s="40"/>
      <c r="L196" s="69">
        <f t="shared" si="9"/>
        <v>0</v>
      </c>
      <c r="M196" s="69">
        <f t="shared" si="10"/>
        <v>0</v>
      </c>
      <c r="N196" s="70">
        <f t="shared" si="11"/>
        <v>0</v>
      </c>
      <c r="O196" s="39">
        <f t="shared" si="5"/>
        <v>0</v>
      </c>
    </row>
    <row r="197" spans="1:15" ht="15.75" customHeight="1" x14ac:dyDescent="0.3">
      <c r="A197" s="50"/>
      <c r="B197" s="50"/>
      <c r="C197" s="50"/>
      <c r="D197" s="50"/>
      <c r="E197" s="46"/>
      <c r="F197" s="47"/>
      <c r="G197" s="48"/>
      <c r="H197" s="45"/>
      <c r="I197" s="31">
        <f t="shared" si="1"/>
        <v>0</v>
      </c>
      <c r="J197" s="68"/>
      <c r="K197" s="40"/>
      <c r="L197" s="69">
        <f t="shared" si="9"/>
        <v>0</v>
      </c>
      <c r="M197" s="69">
        <f t="shared" si="10"/>
        <v>0</v>
      </c>
      <c r="N197" s="70">
        <f t="shared" si="11"/>
        <v>0</v>
      </c>
      <c r="O197" s="39">
        <f t="shared" si="5"/>
        <v>0</v>
      </c>
    </row>
    <row r="198" spans="1:15" ht="15.75" customHeight="1" x14ac:dyDescent="0.3">
      <c r="A198" s="50"/>
      <c r="B198" s="50"/>
      <c r="C198" s="50"/>
      <c r="D198" s="50"/>
      <c r="E198" s="46"/>
      <c r="F198" s="68"/>
      <c r="G198" s="68"/>
      <c r="H198" s="72"/>
      <c r="I198" s="31">
        <f t="shared" si="1"/>
        <v>0</v>
      </c>
      <c r="J198" s="68"/>
      <c r="K198" s="40"/>
      <c r="L198" s="69">
        <f t="shared" si="9"/>
        <v>0</v>
      </c>
      <c r="M198" s="69">
        <f t="shared" si="10"/>
        <v>0</v>
      </c>
      <c r="N198" s="70">
        <f t="shared" si="11"/>
        <v>0</v>
      </c>
      <c r="O198" s="39">
        <f t="shared" si="5"/>
        <v>0</v>
      </c>
    </row>
    <row r="199" spans="1:15" ht="15.75" customHeight="1" x14ac:dyDescent="0.3">
      <c r="A199" s="50"/>
      <c r="B199" s="50"/>
      <c r="C199" s="50"/>
      <c r="D199" s="50"/>
      <c r="E199" s="46"/>
      <c r="F199" s="68"/>
      <c r="G199" s="68"/>
      <c r="H199" s="72"/>
      <c r="I199" s="31">
        <f t="shared" si="1"/>
        <v>0</v>
      </c>
      <c r="J199" s="68"/>
      <c r="K199" s="40"/>
      <c r="L199" s="69">
        <f t="shared" si="9"/>
        <v>0</v>
      </c>
      <c r="M199" s="69">
        <f t="shared" si="10"/>
        <v>0</v>
      </c>
      <c r="N199" s="70">
        <f t="shared" si="11"/>
        <v>0</v>
      </c>
      <c r="O199" s="39">
        <f t="shared" si="5"/>
        <v>0</v>
      </c>
    </row>
    <row r="200" spans="1:15" ht="15.75" customHeight="1" x14ac:dyDescent="0.3">
      <c r="A200" s="50"/>
      <c r="B200" s="50"/>
      <c r="C200" s="50"/>
      <c r="D200" s="50"/>
      <c r="E200" s="56"/>
      <c r="F200" s="68"/>
      <c r="G200" s="68"/>
      <c r="H200" s="72"/>
      <c r="I200" s="31">
        <f t="shared" si="1"/>
        <v>0</v>
      </c>
      <c r="J200" s="68"/>
      <c r="K200" s="40"/>
      <c r="L200" s="69">
        <f t="shared" si="9"/>
        <v>0</v>
      </c>
      <c r="M200" s="69">
        <f t="shared" si="10"/>
        <v>0</v>
      </c>
      <c r="N200" s="70">
        <f t="shared" si="11"/>
        <v>0</v>
      </c>
      <c r="O200" s="39">
        <f t="shared" si="5"/>
        <v>0</v>
      </c>
    </row>
    <row r="201" spans="1:15" ht="15.75" customHeight="1" x14ac:dyDescent="0.3"/>
    <row r="202" spans="1:15" ht="15.75" customHeight="1" x14ac:dyDescent="0.3"/>
    <row r="203" spans="1:15" ht="15.75" customHeight="1" x14ac:dyDescent="0.3"/>
    <row r="204" spans="1:15" ht="15.75" customHeight="1" x14ac:dyDescent="0.3"/>
    <row r="205" spans="1:15" ht="15.75" customHeight="1" x14ac:dyDescent="0.3"/>
    <row r="206" spans="1:15" ht="15.75" customHeight="1" x14ac:dyDescent="0.3"/>
    <row r="207" spans="1:15" ht="15.75" customHeight="1" x14ac:dyDescent="0.3"/>
    <row r="208" spans="1:15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mergeCells count="13">
    <mergeCell ref="J6:N6"/>
    <mergeCell ref="B1:K1"/>
    <mergeCell ref="L1:O1"/>
    <mergeCell ref="B2:C2"/>
    <mergeCell ref="D2:K2"/>
    <mergeCell ref="L2:M2"/>
    <mergeCell ref="N2:O2"/>
    <mergeCell ref="C3:D3"/>
    <mergeCell ref="E3:G3"/>
    <mergeCell ref="I3:J3"/>
    <mergeCell ref="A4:C4"/>
    <mergeCell ref="E4:H4"/>
    <mergeCell ref="J4:N4"/>
  </mergeCells>
  <conditionalFormatting sqref="A6:A200 C6:C200 D19:D200 B24:B200">
    <cfRule type="containsBlanks" dxfId="64" priority="1">
      <formula>LEN(TRIM(A6))=0</formula>
    </cfRule>
  </conditionalFormatting>
  <conditionalFormatting sqref="D6:D23">
    <cfRule type="cellIs" dxfId="63" priority="5" operator="equal">
      <formula>0</formula>
    </cfRule>
  </conditionalFormatting>
  <conditionalFormatting sqref="I6:I200">
    <cfRule type="cellIs" dxfId="62" priority="4" operator="equal">
      <formula>0</formula>
    </cfRule>
  </conditionalFormatting>
  <conditionalFormatting sqref="L8:N200">
    <cfRule type="cellIs" dxfId="61" priority="3" operator="equal">
      <formula>0</formula>
    </cfRule>
  </conditionalFormatting>
  <conditionalFormatting sqref="O7:O200">
    <cfRule type="cellIs" dxfId="60" priority="2" operator="equal">
      <formula>0</formula>
    </cfRule>
  </conditionalFormatting>
  <dataValidations count="4">
    <dataValidation type="list" allowBlank="1" showInputMessage="1" prompt="คลิกและป้อนค่าจาก รายการจากรายการข้อความ" sqref="A3" xr:uid="{00000000-0002-0000-1D00-000000000000}">
      <formula1>"ประเภทผ่าตัด,Minor,Major,Complex,Advance Surgery"</formula1>
    </dataValidation>
    <dataValidation type="decimal" operator="greaterThanOrEqual" allowBlank="1" showDropDown="1" showInputMessage="1" showErrorMessage="1" prompt="ป้อนตัวเลข มากกว่าหรือเท่ากับ 0" sqref="F6:F200 H6:H200 K7:K200" xr:uid="{00000000-0002-0000-1D00-000001000000}">
      <formula1>0</formula1>
    </dataValidation>
    <dataValidation type="decimal" allowBlank="1" showDropDown="1" showInputMessage="1" showErrorMessage="1" prompt="ป้อนตัวเลข ระหว่าง 0 และ 5" sqref="B6:B23" xr:uid="{00000000-0002-0000-1D00-000003000000}">
      <formula1>0</formula1>
      <formula2>5</formula2>
    </dataValidation>
    <dataValidation type="list" allowBlank="1" showInputMessage="1" showErrorMessage="1" prompt="เลือก ICD-9-CM" sqref="A1" xr:uid="{00000000-0002-0000-1D00-000002000000}">
      <formula1>#REF!</formula1>
    </dataValidation>
  </dataValidations>
  <hyperlinks>
    <hyperlink ref="A30" r:id="rId1" xr:uid="{00000000-0004-0000-1D00-000000000000}"/>
    <hyperlink ref="A33" r:id="rId2" xr:uid="{00000000-0004-0000-1D00-000001000000}"/>
    <hyperlink ref="A36" r:id="rId3" xr:uid="{00000000-0004-0000-1D00-000002000000}"/>
  </hyperlinks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O1000"/>
  <sheetViews>
    <sheetView workbookViewId="0">
      <pane ySplit="5" topLeftCell="A6" activePane="bottomLeft" state="frozen"/>
      <selection pane="bottomLeft" activeCell="B7" sqref="B7"/>
    </sheetView>
  </sheetViews>
  <sheetFormatPr defaultColWidth="10.09765625" defaultRowHeight="15" customHeight="1" x14ac:dyDescent="0.3"/>
  <cols>
    <col min="1" max="1" width="23.8984375" customWidth="1"/>
    <col min="2" max="2" width="10.8984375" customWidth="1"/>
    <col min="3" max="3" width="8.5" customWidth="1"/>
    <col min="4" max="4" width="11.69921875" customWidth="1"/>
    <col min="5" max="5" width="49.69921875" customWidth="1"/>
    <col min="6" max="6" width="8.296875" customWidth="1"/>
    <col min="7" max="7" width="4.8984375" customWidth="1"/>
    <col min="8" max="8" width="8.09765625" customWidth="1"/>
    <col min="9" max="9" width="9.69921875" customWidth="1"/>
    <col min="10" max="10" width="31" customWidth="1"/>
    <col min="11" max="11" width="14.59765625" customWidth="1"/>
    <col min="12" max="12" width="14.8984375" customWidth="1"/>
    <col min="13" max="13" width="17.8984375" customWidth="1"/>
    <col min="14" max="14" width="20.296875" customWidth="1"/>
    <col min="15" max="15" width="16.5" customWidth="1"/>
  </cols>
  <sheetData>
    <row r="1" spans="1:15" ht="30" x14ac:dyDescent="0.3">
      <c r="A1" s="76" t="s">
        <v>2</v>
      </c>
      <c r="B1" s="181" t="e">
        <f>VLOOKUP($A$1,#REF!,3,0)</f>
        <v>#REF!</v>
      </c>
      <c r="C1" s="180"/>
      <c r="D1" s="180"/>
      <c r="E1" s="180"/>
      <c r="F1" s="180"/>
      <c r="G1" s="180"/>
      <c r="H1" s="180"/>
      <c r="I1" s="180"/>
      <c r="J1" s="180"/>
      <c r="K1" s="180"/>
      <c r="L1" s="182" t="s">
        <v>11</v>
      </c>
      <c r="M1" s="180"/>
      <c r="N1" s="180"/>
      <c r="O1" s="180"/>
    </row>
    <row r="2" spans="1:15" ht="18.75" x14ac:dyDescent="0.3">
      <c r="A2" s="2"/>
      <c r="B2" s="183" t="s">
        <v>12</v>
      </c>
      <c r="C2" s="180"/>
      <c r="D2" s="184"/>
      <c r="E2" s="180"/>
      <c r="F2" s="180"/>
      <c r="G2" s="180"/>
      <c r="H2" s="180"/>
      <c r="I2" s="180"/>
      <c r="J2" s="180"/>
      <c r="K2" s="180"/>
      <c r="L2" s="185" t="s">
        <v>13</v>
      </c>
      <c r="M2" s="180"/>
      <c r="N2" s="186" t="s">
        <v>14</v>
      </c>
      <c r="O2" s="180"/>
    </row>
    <row r="3" spans="1:15" ht="18.75" x14ac:dyDescent="0.3">
      <c r="A3" s="4" t="s">
        <v>82</v>
      </c>
      <c r="B3" s="5">
        <f>IF(A$3="ประเภทผ่าตัด",0,IF(A$3="Minor",30,IF(A$3="Major",60,IF(A$3="Complex",120,360))))</f>
        <v>0</v>
      </c>
      <c r="C3" s="183" t="s">
        <v>15</v>
      </c>
      <c r="D3" s="180"/>
      <c r="E3" s="187" t="s">
        <v>16</v>
      </c>
      <c r="F3" s="180"/>
      <c r="G3" s="180"/>
      <c r="H3" s="6">
        <f>SUM($D$4,$I$4,$O$4)</f>
        <v>1188.82</v>
      </c>
      <c r="I3" s="188" t="s">
        <v>17</v>
      </c>
      <c r="J3" s="180"/>
      <c r="K3" s="7">
        <f>$H$3*20%</f>
        <v>237.76400000000001</v>
      </c>
      <c r="L3" s="3" t="s">
        <v>18</v>
      </c>
      <c r="M3" s="7">
        <f>SUM($H$3,$K$3)</f>
        <v>1426.5839999999998</v>
      </c>
      <c r="N3" s="8" t="s">
        <v>19</v>
      </c>
      <c r="O3" s="7">
        <f>$M$3+(($M$3)*25%)</f>
        <v>1783.2299999999998</v>
      </c>
    </row>
    <row r="4" spans="1:15" ht="18.75" x14ac:dyDescent="0.3">
      <c r="A4" s="189" t="s">
        <v>20</v>
      </c>
      <c r="B4" s="180"/>
      <c r="C4" s="180"/>
      <c r="D4" s="7">
        <f>SUM(D6:D200)</f>
        <v>0</v>
      </c>
      <c r="E4" s="190" t="s">
        <v>21</v>
      </c>
      <c r="F4" s="180"/>
      <c r="G4" s="180"/>
      <c r="H4" s="180"/>
      <c r="I4" s="7">
        <f>SUM(I6:I200)</f>
        <v>1188.82</v>
      </c>
      <c r="J4" s="191" t="s">
        <v>22</v>
      </c>
      <c r="K4" s="180"/>
      <c r="L4" s="180"/>
      <c r="M4" s="180"/>
      <c r="N4" s="180"/>
      <c r="O4" s="9">
        <f>SUM(O6:O200)</f>
        <v>0</v>
      </c>
    </row>
    <row r="5" spans="1:15" ht="18.75" x14ac:dyDescent="0.3">
      <c r="A5" s="10" t="s">
        <v>23</v>
      </c>
      <c r="B5" s="10" t="s">
        <v>24</v>
      </c>
      <c r="C5" s="10" t="s">
        <v>25</v>
      </c>
      <c r="D5" s="11" t="s">
        <v>26</v>
      </c>
      <c r="E5" s="12" t="s">
        <v>27</v>
      </c>
      <c r="F5" s="13" t="s">
        <v>28</v>
      </c>
      <c r="G5" s="14" t="s">
        <v>29</v>
      </c>
      <c r="H5" s="15" t="s">
        <v>30</v>
      </c>
      <c r="I5" s="16" t="s">
        <v>31</v>
      </c>
      <c r="J5" s="17" t="s">
        <v>27</v>
      </c>
      <c r="K5" s="18" t="s">
        <v>32</v>
      </c>
      <c r="L5" s="19" t="s">
        <v>33</v>
      </c>
      <c r="M5" s="19" t="s">
        <v>34</v>
      </c>
      <c r="N5" s="20" t="s">
        <v>35</v>
      </c>
      <c r="O5" s="21" t="s">
        <v>36</v>
      </c>
    </row>
    <row r="6" spans="1:15" ht="18.75" x14ac:dyDescent="0.3">
      <c r="A6" s="22" t="s">
        <v>37</v>
      </c>
      <c r="B6" s="23">
        <v>0</v>
      </c>
      <c r="C6" s="24">
        <v>6.92</v>
      </c>
      <c r="D6" s="25">
        <f t="shared" ref="D6:D23" si="0">B6*C6*$B$3</f>
        <v>0</v>
      </c>
      <c r="E6" s="26" t="s">
        <v>38</v>
      </c>
      <c r="F6" s="27"/>
      <c r="G6" s="27"/>
      <c r="H6" s="28"/>
      <c r="I6" s="29"/>
      <c r="J6" s="179" t="str">
        <f>IF($A$3="ประเภทผ่าตัด","ยังไม่ได้เลือก",IF($A$3="Minor","ค่าห้องผ่าตัด ขนาด 6 x 6  (Minor)",IF($A$3="Major","ค่าห้องผ่าตัด ขนาด 6 x 8  (Major)",IF($A$3="Complex","ค่าห้องผ่าตัด ขนาด 6 x 8  (Complex Surgery)","ค่าห้องผ่าตัด ขนาด 6 x 8  (Advacne Surgery )"))))</f>
        <v>ยังไม่ได้เลือก</v>
      </c>
      <c r="K6" s="180"/>
      <c r="L6" s="180"/>
      <c r="M6" s="180"/>
      <c r="N6" s="180"/>
      <c r="O6" s="30">
        <f>IF(J6="ยังไม่ได้เลือก",0,IF(J6="ค่าห้องผ่าตัด ขนาด6x6 (Minor)",9.53,IF(J6="ค่าห้องผ่าตัด ขนาด6x6 (Mijor)",122.04,IF(J6="Complex",122.04,122.04))))</f>
        <v>0</v>
      </c>
    </row>
    <row r="7" spans="1:15" ht="18.75" x14ac:dyDescent="0.3">
      <c r="A7" s="22" t="s">
        <v>39</v>
      </c>
      <c r="B7" s="23">
        <v>0</v>
      </c>
      <c r="C7" s="24">
        <v>6.81</v>
      </c>
      <c r="D7" s="25">
        <f t="shared" si="0"/>
        <v>0</v>
      </c>
      <c r="E7" s="42" t="s">
        <v>83</v>
      </c>
      <c r="F7" s="43">
        <v>20</v>
      </c>
      <c r="G7" s="44">
        <v>1</v>
      </c>
      <c r="H7" s="45">
        <v>1</v>
      </c>
      <c r="I7" s="31">
        <f t="shared" ref="I7:I200" si="1">F7*H7</f>
        <v>20</v>
      </c>
      <c r="J7" s="32" t="s">
        <v>40</v>
      </c>
      <c r="K7" s="33"/>
      <c r="L7" s="34"/>
      <c r="M7" s="34"/>
      <c r="N7" s="35"/>
      <c r="O7" s="36"/>
    </row>
    <row r="8" spans="1:15" ht="18.75" x14ac:dyDescent="0.3">
      <c r="A8" s="22" t="s">
        <v>41</v>
      </c>
      <c r="B8" s="23">
        <v>0</v>
      </c>
      <c r="C8" s="24">
        <v>4.33</v>
      </c>
      <c r="D8" s="25">
        <f t="shared" si="0"/>
        <v>0</v>
      </c>
      <c r="E8" s="42" t="s">
        <v>84</v>
      </c>
      <c r="F8" s="43">
        <v>9</v>
      </c>
      <c r="G8" s="44">
        <v>1</v>
      </c>
      <c r="H8" s="45">
        <v>1</v>
      </c>
      <c r="I8" s="31">
        <f t="shared" si="1"/>
        <v>9</v>
      </c>
      <c r="J8" s="64" t="s">
        <v>85</v>
      </c>
      <c r="K8" s="59"/>
      <c r="L8" s="37">
        <f t="shared" ref="L8:L37" si="2">K8*6%</f>
        <v>0</v>
      </c>
      <c r="M8" s="37">
        <f t="shared" ref="M8:M37" si="3">(K8+L8)/5</f>
        <v>0</v>
      </c>
      <c r="N8" s="38">
        <f t="shared" ref="N8:N37" si="4">$M8/365</f>
        <v>0</v>
      </c>
      <c r="O8" s="39">
        <f t="shared" ref="O8:O200" si="5">(N8/(60*24))*$B$3</f>
        <v>0</v>
      </c>
    </row>
    <row r="9" spans="1:15" ht="18.75" x14ac:dyDescent="0.3">
      <c r="A9" s="22" t="s">
        <v>42</v>
      </c>
      <c r="B9" s="23">
        <v>0</v>
      </c>
      <c r="C9" s="24">
        <v>6.48</v>
      </c>
      <c r="D9" s="25">
        <f t="shared" si="0"/>
        <v>0</v>
      </c>
      <c r="E9" s="42" t="s">
        <v>86</v>
      </c>
      <c r="F9" s="43">
        <v>39.32</v>
      </c>
      <c r="G9" s="44">
        <v>1</v>
      </c>
      <c r="H9" s="45">
        <v>1</v>
      </c>
      <c r="I9" s="31">
        <f t="shared" si="1"/>
        <v>39.32</v>
      </c>
      <c r="J9" s="64" t="s">
        <v>87</v>
      </c>
      <c r="K9" s="59">
        <v>1500000</v>
      </c>
      <c r="L9" s="37">
        <f t="shared" si="2"/>
        <v>90000</v>
      </c>
      <c r="M9" s="37">
        <f t="shared" si="3"/>
        <v>318000</v>
      </c>
      <c r="N9" s="38">
        <f t="shared" si="4"/>
        <v>871.23287671232879</v>
      </c>
      <c r="O9" s="39">
        <f t="shared" si="5"/>
        <v>0</v>
      </c>
    </row>
    <row r="10" spans="1:15" ht="18.75" x14ac:dyDescent="0.3">
      <c r="A10" s="22" t="s">
        <v>43</v>
      </c>
      <c r="B10" s="23">
        <v>0</v>
      </c>
      <c r="C10" s="24">
        <v>6.97</v>
      </c>
      <c r="D10" s="25">
        <f t="shared" si="0"/>
        <v>0</v>
      </c>
      <c r="E10" s="42" t="s">
        <v>88</v>
      </c>
      <c r="F10" s="43">
        <v>4</v>
      </c>
      <c r="G10" s="44">
        <v>1</v>
      </c>
      <c r="H10" s="45">
        <v>1</v>
      </c>
      <c r="I10" s="31">
        <f t="shared" si="1"/>
        <v>4</v>
      </c>
      <c r="J10" s="64" t="s">
        <v>44</v>
      </c>
      <c r="K10" s="59"/>
      <c r="L10" s="37">
        <f t="shared" si="2"/>
        <v>0</v>
      </c>
      <c r="M10" s="37">
        <f t="shared" si="3"/>
        <v>0</v>
      </c>
      <c r="N10" s="38">
        <f t="shared" si="4"/>
        <v>0</v>
      </c>
      <c r="O10" s="39">
        <f t="shared" si="5"/>
        <v>0</v>
      </c>
    </row>
    <row r="11" spans="1:15" ht="18.75" x14ac:dyDescent="0.3">
      <c r="A11" s="22" t="s">
        <v>45</v>
      </c>
      <c r="B11" s="41">
        <v>0</v>
      </c>
      <c r="C11" s="24">
        <v>6.44</v>
      </c>
      <c r="D11" s="25">
        <f t="shared" si="0"/>
        <v>0</v>
      </c>
      <c r="E11" s="42" t="s">
        <v>89</v>
      </c>
      <c r="F11" s="43">
        <v>1</v>
      </c>
      <c r="G11" s="44">
        <v>1</v>
      </c>
      <c r="H11" s="45">
        <v>1</v>
      </c>
      <c r="I11" s="31">
        <f t="shared" si="1"/>
        <v>1</v>
      </c>
      <c r="J11" s="64" t="s">
        <v>90</v>
      </c>
      <c r="K11" s="59"/>
      <c r="L11" s="37">
        <f t="shared" si="2"/>
        <v>0</v>
      </c>
      <c r="M11" s="37">
        <f t="shared" si="3"/>
        <v>0</v>
      </c>
      <c r="N11" s="38">
        <f t="shared" si="4"/>
        <v>0</v>
      </c>
      <c r="O11" s="39">
        <f t="shared" si="5"/>
        <v>0</v>
      </c>
    </row>
    <row r="12" spans="1:15" ht="18.75" x14ac:dyDescent="0.3">
      <c r="A12" s="22" t="s">
        <v>46</v>
      </c>
      <c r="B12" s="41">
        <v>0</v>
      </c>
      <c r="C12" s="24">
        <v>6.97</v>
      </c>
      <c r="D12" s="25">
        <f t="shared" si="0"/>
        <v>0</v>
      </c>
      <c r="E12" s="46"/>
      <c r="F12" s="47"/>
      <c r="G12" s="48"/>
      <c r="H12" s="45"/>
      <c r="I12" s="31">
        <f t="shared" si="1"/>
        <v>0</v>
      </c>
      <c r="J12" s="64" t="s">
        <v>91</v>
      </c>
      <c r="K12" s="59">
        <v>21293</v>
      </c>
      <c r="L12" s="37">
        <f t="shared" si="2"/>
        <v>1277.58</v>
      </c>
      <c r="M12" s="37">
        <f t="shared" si="3"/>
        <v>4514.116</v>
      </c>
      <c r="N12" s="38">
        <f t="shared" si="4"/>
        <v>12.367441095890412</v>
      </c>
      <c r="O12" s="39">
        <f t="shared" si="5"/>
        <v>0</v>
      </c>
    </row>
    <row r="13" spans="1:15" ht="18.75" x14ac:dyDescent="0.3">
      <c r="A13" s="22" t="s">
        <v>48</v>
      </c>
      <c r="B13" s="41">
        <v>0</v>
      </c>
      <c r="C13" s="24">
        <v>6.12</v>
      </c>
      <c r="D13" s="25">
        <f t="shared" si="0"/>
        <v>0</v>
      </c>
      <c r="E13" s="46"/>
      <c r="F13" s="47"/>
      <c r="G13" s="48"/>
      <c r="H13" s="45"/>
      <c r="I13" s="31">
        <f t="shared" si="1"/>
        <v>0</v>
      </c>
      <c r="J13" s="64" t="s">
        <v>92</v>
      </c>
      <c r="K13" s="59">
        <v>10500</v>
      </c>
      <c r="L13" s="37">
        <f t="shared" si="2"/>
        <v>630</v>
      </c>
      <c r="M13" s="37">
        <f t="shared" si="3"/>
        <v>2226</v>
      </c>
      <c r="N13" s="38">
        <f t="shared" si="4"/>
        <v>6.0986301369863014</v>
      </c>
      <c r="O13" s="39">
        <f t="shared" si="5"/>
        <v>0</v>
      </c>
    </row>
    <row r="14" spans="1:15" ht="18.75" x14ac:dyDescent="0.3">
      <c r="A14" s="22" t="s">
        <v>49</v>
      </c>
      <c r="B14" s="41">
        <v>0</v>
      </c>
      <c r="C14" s="24">
        <v>7.27</v>
      </c>
      <c r="D14" s="25">
        <f t="shared" si="0"/>
        <v>0</v>
      </c>
      <c r="E14" s="46"/>
      <c r="F14" s="47"/>
      <c r="G14" s="48"/>
      <c r="H14" s="45"/>
      <c r="I14" s="31">
        <f t="shared" si="1"/>
        <v>0</v>
      </c>
      <c r="J14" s="64" t="s">
        <v>93</v>
      </c>
      <c r="K14" s="59">
        <v>10500</v>
      </c>
      <c r="L14" s="37">
        <f t="shared" si="2"/>
        <v>630</v>
      </c>
      <c r="M14" s="37">
        <f t="shared" si="3"/>
        <v>2226</v>
      </c>
      <c r="N14" s="38">
        <f t="shared" si="4"/>
        <v>6.0986301369863014</v>
      </c>
      <c r="O14" s="39">
        <f t="shared" si="5"/>
        <v>0</v>
      </c>
    </row>
    <row r="15" spans="1:15" ht="18.75" x14ac:dyDescent="0.3">
      <c r="A15" s="22" t="s">
        <v>50</v>
      </c>
      <c r="B15" s="41">
        <v>0</v>
      </c>
      <c r="C15" s="24">
        <v>3.34</v>
      </c>
      <c r="D15" s="25">
        <f t="shared" si="0"/>
        <v>0</v>
      </c>
      <c r="E15" s="46"/>
      <c r="F15" s="47"/>
      <c r="G15" s="48"/>
      <c r="H15" s="45"/>
      <c r="I15" s="31">
        <f t="shared" si="1"/>
        <v>0</v>
      </c>
      <c r="J15" s="64" t="s">
        <v>94</v>
      </c>
      <c r="K15" s="59">
        <v>9200</v>
      </c>
      <c r="L15" s="37">
        <f t="shared" si="2"/>
        <v>552</v>
      </c>
      <c r="M15" s="37">
        <f t="shared" si="3"/>
        <v>1950.4</v>
      </c>
      <c r="N15" s="38">
        <f t="shared" si="4"/>
        <v>5.343561643835617</v>
      </c>
      <c r="O15" s="39">
        <f t="shared" si="5"/>
        <v>0</v>
      </c>
    </row>
    <row r="16" spans="1:15" ht="18.75" x14ac:dyDescent="0.3">
      <c r="A16" s="22" t="s">
        <v>51</v>
      </c>
      <c r="B16" s="23">
        <v>0</v>
      </c>
      <c r="C16" s="24">
        <v>4.97</v>
      </c>
      <c r="D16" s="25">
        <f t="shared" si="0"/>
        <v>0</v>
      </c>
      <c r="E16" s="56"/>
      <c r="F16" s="47"/>
      <c r="G16" s="48"/>
      <c r="H16" s="45"/>
      <c r="I16" s="31">
        <f t="shared" si="1"/>
        <v>0</v>
      </c>
      <c r="J16" s="64" t="s">
        <v>95</v>
      </c>
      <c r="K16" s="59">
        <v>4500</v>
      </c>
      <c r="L16" s="37">
        <f t="shared" si="2"/>
        <v>270</v>
      </c>
      <c r="M16" s="37">
        <f t="shared" si="3"/>
        <v>954</v>
      </c>
      <c r="N16" s="38">
        <f t="shared" si="4"/>
        <v>2.6136986301369864</v>
      </c>
      <c r="O16" s="39">
        <f t="shared" si="5"/>
        <v>0</v>
      </c>
    </row>
    <row r="17" spans="1:15" ht="18.75" x14ac:dyDescent="0.3">
      <c r="A17" s="22" t="s">
        <v>52</v>
      </c>
      <c r="B17" s="23">
        <v>0</v>
      </c>
      <c r="C17" s="24">
        <v>4.97</v>
      </c>
      <c r="D17" s="25">
        <f t="shared" si="0"/>
        <v>0</v>
      </c>
      <c r="E17" s="46"/>
      <c r="F17" s="47"/>
      <c r="G17" s="48"/>
      <c r="H17" s="45"/>
      <c r="I17" s="31">
        <f t="shared" si="1"/>
        <v>0</v>
      </c>
      <c r="J17" s="64" t="s">
        <v>96</v>
      </c>
      <c r="K17" s="59">
        <v>4500</v>
      </c>
      <c r="L17" s="37">
        <f t="shared" si="2"/>
        <v>270</v>
      </c>
      <c r="M17" s="37">
        <f t="shared" si="3"/>
        <v>954</v>
      </c>
      <c r="N17" s="38">
        <f t="shared" si="4"/>
        <v>2.6136986301369864</v>
      </c>
      <c r="O17" s="39">
        <f t="shared" si="5"/>
        <v>0</v>
      </c>
    </row>
    <row r="18" spans="1:15" ht="18.75" x14ac:dyDescent="0.3">
      <c r="A18" s="22" t="s">
        <v>53</v>
      </c>
      <c r="B18" s="23">
        <v>0</v>
      </c>
      <c r="C18" s="24">
        <v>4.97</v>
      </c>
      <c r="D18" s="25">
        <f t="shared" si="0"/>
        <v>0</v>
      </c>
      <c r="E18" s="56"/>
      <c r="F18" s="47"/>
      <c r="G18" s="48"/>
      <c r="H18" s="45"/>
      <c r="I18" s="31">
        <f t="shared" si="1"/>
        <v>0</v>
      </c>
      <c r="J18" s="64" t="s">
        <v>97</v>
      </c>
      <c r="K18" s="59">
        <v>4200</v>
      </c>
      <c r="L18" s="37">
        <f t="shared" si="2"/>
        <v>252</v>
      </c>
      <c r="M18" s="37">
        <f t="shared" si="3"/>
        <v>890.4</v>
      </c>
      <c r="N18" s="38">
        <f t="shared" si="4"/>
        <v>2.4394520547945207</v>
      </c>
      <c r="O18" s="39">
        <f t="shared" si="5"/>
        <v>0</v>
      </c>
    </row>
    <row r="19" spans="1:15" ht="18.75" x14ac:dyDescent="0.3">
      <c r="A19" s="22" t="s">
        <v>54</v>
      </c>
      <c r="B19" s="41">
        <v>0</v>
      </c>
      <c r="C19" s="24">
        <v>1.55</v>
      </c>
      <c r="D19" s="25">
        <f t="shared" si="0"/>
        <v>0</v>
      </c>
      <c r="E19" s="46"/>
      <c r="F19" s="47"/>
      <c r="G19" s="48"/>
      <c r="H19" s="45"/>
      <c r="I19" s="31">
        <f t="shared" si="1"/>
        <v>0</v>
      </c>
      <c r="J19" s="64" t="s">
        <v>98</v>
      </c>
      <c r="K19" s="59"/>
      <c r="L19" s="37">
        <f t="shared" si="2"/>
        <v>0</v>
      </c>
      <c r="M19" s="37">
        <f t="shared" si="3"/>
        <v>0</v>
      </c>
      <c r="N19" s="38">
        <f t="shared" si="4"/>
        <v>0</v>
      </c>
      <c r="O19" s="39">
        <f t="shared" si="5"/>
        <v>0</v>
      </c>
    </row>
    <row r="20" spans="1:15" ht="18.75" x14ac:dyDescent="0.3">
      <c r="A20" s="22" t="s">
        <v>55</v>
      </c>
      <c r="B20" s="41">
        <v>0</v>
      </c>
      <c r="C20" s="24">
        <v>1.41</v>
      </c>
      <c r="D20" s="25">
        <f t="shared" si="0"/>
        <v>0</v>
      </c>
      <c r="E20" s="56"/>
      <c r="F20" s="47"/>
      <c r="G20" s="48"/>
      <c r="H20" s="45"/>
      <c r="I20" s="31">
        <f t="shared" si="1"/>
        <v>0</v>
      </c>
      <c r="J20" s="64" t="s">
        <v>99</v>
      </c>
      <c r="K20" s="59">
        <v>2800</v>
      </c>
      <c r="L20" s="37">
        <f t="shared" si="2"/>
        <v>168</v>
      </c>
      <c r="M20" s="37">
        <f t="shared" si="3"/>
        <v>593.6</v>
      </c>
      <c r="N20" s="38">
        <f t="shared" si="4"/>
        <v>1.6263013698630138</v>
      </c>
      <c r="O20" s="39">
        <f t="shared" si="5"/>
        <v>0</v>
      </c>
    </row>
    <row r="21" spans="1:15" ht="15.75" customHeight="1" x14ac:dyDescent="0.3">
      <c r="A21" s="22" t="s">
        <v>57</v>
      </c>
      <c r="B21" s="23">
        <v>0</v>
      </c>
      <c r="C21" s="24">
        <v>1.86</v>
      </c>
      <c r="D21" s="25">
        <f t="shared" si="0"/>
        <v>0</v>
      </c>
      <c r="E21" s="46"/>
      <c r="F21" s="47"/>
      <c r="G21" s="48"/>
      <c r="H21" s="45"/>
      <c r="I21" s="31">
        <f t="shared" si="1"/>
        <v>0</v>
      </c>
      <c r="J21" s="64" t="s">
        <v>100</v>
      </c>
      <c r="K21" s="59">
        <v>2800</v>
      </c>
      <c r="L21" s="37">
        <f t="shared" si="2"/>
        <v>168</v>
      </c>
      <c r="M21" s="37">
        <f t="shared" si="3"/>
        <v>593.6</v>
      </c>
      <c r="N21" s="38">
        <f t="shared" si="4"/>
        <v>1.6263013698630138</v>
      </c>
      <c r="O21" s="39">
        <f t="shared" si="5"/>
        <v>0</v>
      </c>
    </row>
    <row r="22" spans="1:15" ht="15.75" customHeight="1" x14ac:dyDescent="0.3">
      <c r="A22" s="22" t="s">
        <v>58</v>
      </c>
      <c r="B22" s="23">
        <v>0</v>
      </c>
      <c r="C22" s="24">
        <v>1.88</v>
      </c>
      <c r="D22" s="25">
        <f t="shared" si="0"/>
        <v>0</v>
      </c>
      <c r="E22" s="46"/>
      <c r="F22" s="47"/>
      <c r="G22" s="48"/>
      <c r="H22" s="45"/>
      <c r="I22" s="31">
        <f t="shared" si="1"/>
        <v>0</v>
      </c>
      <c r="J22" s="64" t="s">
        <v>101</v>
      </c>
      <c r="K22" s="59"/>
      <c r="L22" s="37">
        <f t="shared" si="2"/>
        <v>0</v>
      </c>
      <c r="M22" s="37">
        <f t="shared" si="3"/>
        <v>0</v>
      </c>
      <c r="N22" s="38">
        <f t="shared" si="4"/>
        <v>0</v>
      </c>
      <c r="O22" s="39">
        <f t="shared" si="5"/>
        <v>0</v>
      </c>
    </row>
    <row r="23" spans="1:15" ht="15.75" customHeight="1" x14ac:dyDescent="0.3">
      <c r="A23" s="22" t="s">
        <v>59</v>
      </c>
      <c r="B23" s="41">
        <v>0</v>
      </c>
      <c r="C23" s="24">
        <v>2.98</v>
      </c>
      <c r="D23" s="25">
        <f t="shared" si="0"/>
        <v>0</v>
      </c>
      <c r="E23" s="46"/>
      <c r="F23" s="47"/>
      <c r="G23" s="48"/>
      <c r="H23" s="45"/>
      <c r="I23" s="31">
        <f t="shared" si="1"/>
        <v>0</v>
      </c>
      <c r="J23" s="46"/>
      <c r="K23" s="59"/>
      <c r="L23" s="37">
        <f t="shared" si="2"/>
        <v>0</v>
      </c>
      <c r="M23" s="37">
        <f t="shared" si="3"/>
        <v>0</v>
      </c>
      <c r="N23" s="38">
        <f t="shared" si="4"/>
        <v>0</v>
      </c>
      <c r="O23" s="39">
        <f t="shared" si="5"/>
        <v>0</v>
      </c>
    </row>
    <row r="24" spans="1:15" ht="15.75" customHeight="1" x14ac:dyDescent="0.3">
      <c r="A24" s="49"/>
      <c r="B24" s="50"/>
      <c r="C24" s="50"/>
      <c r="D24" s="51"/>
      <c r="E24" s="46"/>
      <c r="F24" s="47"/>
      <c r="G24" s="48"/>
      <c r="H24" s="45"/>
      <c r="I24" s="31">
        <f t="shared" si="1"/>
        <v>0</v>
      </c>
      <c r="J24" s="73"/>
      <c r="K24" s="59"/>
      <c r="L24" s="37">
        <f t="shared" si="2"/>
        <v>0</v>
      </c>
      <c r="M24" s="37">
        <f t="shared" si="3"/>
        <v>0</v>
      </c>
      <c r="N24" s="38">
        <f t="shared" si="4"/>
        <v>0</v>
      </c>
      <c r="O24" s="39">
        <f t="shared" si="5"/>
        <v>0</v>
      </c>
    </row>
    <row r="25" spans="1:15" ht="15.75" customHeight="1" x14ac:dyDescent="0.3">
      <c r="A25" s="52"/>
      <c r="B25" s="50"/>
      <c r="C25" s="50"/>
      <c r="D25" s="51"/>
      <c r="E25" s="46"/>
      <c r="F25" s="47"/>
      <c r="G25" s="48"/>
      <c r="H25" s="45"/>
      <c r="I25" s="31">
        <f t="shared" si="1"/>
        <v>0</v>
      </c>
      <c r="J25" s="73"/>
      <c r="K25" s="59"/>
      <c r="L25" s="37">
        <f t="shared" si="2"/>
        <v>0</v>
      </c>
      <c r="M25" s="37">
        <f t="shared" si="3"/>
        <v>0</v>
      </c>
      <c r="N25" s="38">
        <f t="shared" si="4"/>
        <v>0</v>
      </c>
      <c r="O25" s="39">
        <f t="shared" si="5"/>
        <v>0</v>
      </c>
    </row>
    <row r="26" spans="1:15" ht="15.75" customHeight="1" x14ac:dyDescent="0.3">
      <c r="A26" s="53"/>
      <c r="B26" s="50"/>
      <c r="C26" s="50"/>
      <c r="D26" s="51"/>
      <c r="E26" s="46"/>
      <c r="F26" s="47"/>
      <c r="G26" s="48"/>
      <c r="H26" s="45"/>
      <c r="I26" s="31">
        <f t="shared" si="1"/>
        <v>0</v>
      </c>
      <c r="J26" s="73"/>
      <c r="K26" s="59"/>
      <c r="L26" s="37">
        <f t="shared" si="2"/>
        <v>0</v>
      </c>
      <c r="M26" s="37">
        <f t="shared" si="3"/>
        <v>0</v>
      </c>
      <c r="N26" s="38">
        <f t="shared" si="4"/>
        <v>0</v>
      </c>
      <c r="O26" s="39">
        <f t="shared" si="5"/>
        <v>0</v>
      </c>
    </row>
    <row r="27" spans="1:15" ht="15.75" customHeight="1" x14ac:dyDescent="0.3">
      <c r="A27" s="54" t="s">
        <v>60</v>
      </c>
      <c r="B27" s="50"/>
      <c r="C27" s="50"/>
      <c r="D27" s="51"/>
      <c r="E27" s="26" t="s">
        <v>47</v>
      </c>
      <c r="F27" s="27"/>
      <c r="G27" s="27"/>
      <c r="H27" s="28"/>
      <c r="I27" s="31">
        <f t="shared" si="1"/>
        <v>0</v>
      </c>
      <c r="J27" s="73"/>
      <c r="K27" s="59"/>
      <c r="L27" s="37">
        <f t="shared" si="2"/>
        <v>0</v>
      </c>
      <c r="M27" s="37">
        <f t="shared" si="3"/>
        <v>0</v>
      </c>
      <c r="N27" s="38">
        <f t="shared" si="4"/>
        <v>0</v>
      </c>
      <c r="O27" s="39">
        <f t="shared" si="5"/>
        <v>0</v>
      </c>
    </row>
    <row r="28" spans="1:15" ht="15.75" customHeight="1" x14ac:dyDescent="0.3">
      <c r="A28" s="55"/>
      <c r="B28" s="50"/>
      <c r="C28" s="50"/>
      <c r="D28" s="51"/>
      <c r="E28" s="42" t="s">
        <v>102</v>
      </c>
      <c r="F28" s="43">
        <v>30</v>
      </c>
      <c r="G28" s="44">
        <v>1</v>
      </c>
      <c r="H28" s="77">
        <v>1</v>
      </c>
      <c r="I28" s="31">
        <f t="shared" si="1"/>
        <v>30</v>
      </c>
      <c r="J28" s="46"/>
      <c r="K28" s="59"/>
      <c r="L28" s="37">
        <f t="shared" si="2"/>
        <v>0</v>
      </c>
      <c r="M28" s="37">
        <f t="shared" si="3"/>
        <v>0</v>
      </c>
      <c r="N28" s="38">
        <f t="shared" si="4"/>
        <v>0</v>
      </c>
      <c r="O28" s="39">
        <f t="shared" si="5"/>
        <v>0</v>
      </c>
    </row>
    <row r="29" spans="1:15" ht="15.75" customHeight="1" x14ac:dyDescent="0.3">
      <c r="A29" s="58" t="s">
        <v>61</v>
      </c>
      <c r="B29" s="50"/>
      <c r="C29" s="50"/>
      <c r="D29" s="51"/>
      <c r="E29" s="42" t="s">
        <v>103</v>
      </c>
      <c r="F29" s="43">
        <v>30</v>
      </c>
      <c r="G29" s="44">
        <v>1</v>
      </c>
      <c r="H29" s="77">
        <v>1</v>
      </c>
      <c r="I29" s="31">
        <f t="shared" si="1"/>
        <v>30</v>
      </c>
      <c r="J29" s="46"/>
      <c r="K29" s="59"/>
      <c r="L29" s="37">
        <f t="shared" si="2"/>
        <v>0</v>
      </c>
      <c r="M29" s="37">
        <f t="shared" si="3"/>
        <v>0</v>
      </c>
      <c r="N29" s="38">
        <f t="shared" si="4"/>
        <v>0</v>
      </c>
      <c r="O29" s="39">
        <f t="shared" si="5"/>
        <v>0</v>
      </c>
    </row>
    <row r="30" spans="1:15" ht="15.75" customHeight="1" x14ac:dyDescent="0.3">
      <c r="A30" s="60" t="s">
        <v>62</v>
      </c>
      <c r="B30" s="50"/>
      <c r="C30" s="50"/>
      <c r="D30" s="51"/>
      <c r="E30" s="56" t="s">
        <v>104</v>
      </c>
      <c r="F30" s="47"/>
      <c r="G30" s="48"/>
      <c r="H30" s="45"/>
      <c r="I30" s="31">
        <f t="shared" si="1"/>
        <v>0</v>
      </c>
      <c r="J30" s="46"/>
      <c r="K30" s="59"/>
      <c r="L30" s="37">
        <f t="shared" si="2"/>
        <v>0</v>
      </c>
      <c r="M30" s="37">
        <f t="shared" si="3"/>
        <v>0</v>
      </c>
      <c r="N30" s="38">
        <f t="shared" si="4"/>
        <v>0</v>
      </c>
      <c r="O30" s="39">
        <f t="shared" si="5"/>
        <v>0</v>
      </c>
    </row>
    <row r="31" spans="1:15" ht="15.75" customHeight="1" x14ac:dyDescent="0.3">
      <c r="A31" s="61"/>
      <c r="B31" s="50"/>
      <c r="C31" s="50"/>
      <c r="D31" s="51"/>
      <c r="E31" s="56"/>
      <c r="F31" s="47"/>
      <c r="G31" s="48"/>
      <c r="H31" s="45"/>
      <c r="I31" s="31">
        <f t="shared" si="1"/>
        <v>0</v>
      </c>
      <c r="J31" s="73"/>
      <c r="K31" s="59"/>
      <c r="L31" s="37">
        <f t="shared" si="2"/>
        <v>0</v>
      </c>
      <c r="M31" s="37">
        <f t="shared" si="3"/>
        <v>0</v>
      </c>
      <c r="N31" s="38">
        <f t="shared" si="4"/>
        <v>0</v>
      </c>
      <c r="O31" s="39">
        <f t="shared" si="5"/>
        <v>0</v>
      </c>
    </row>
    <row r="32" spans="1:15" ht="15.75" customHeight="1" x14ac:dyDescent="0.3">
      <c r="A32" s="58" t="s">
        <v>65</v>
      </c>
      <c r="B32" s="50"/>
      <c r="C32" s="50"/>
      <c r="D32" s="51"/>
      <c r="E32" s="46"/>
      <c r="F32" s="47"/>
      <c r="G32" s="48"/>
      <c r="H32" s="45"/>
      <c r="I32" s="31">
        <f t="shared" si="1"/>
        <v>0</v>
      </c>
      <c r="J32" s="73"/>
      <c r="K32" s="59"/>
      <c r="L32" s="37">
        <f t="shared" si="2"/>
        <v>0</v>
      </c>
      <c r="M32" s="37">
        <f t="shared" si="3"/>
        <v>0</v>
      </c>
      <c r="N32" s="38">
        <f t="shared" si="4"/>
        <v>0</v>
      </c>
      <c r="O32" s="39">
        <f t="shared" si="5"/>
        <v>0</v>
      </c>
    </row>
    <row r="33" spans="1:15" ht="15.75" customHeight="1" x14ac:dyDescent="0.3">
      <c r="A33" s="60" t="s">
        <v>66</v>
      </c>
      <c r="B33" s="50"/>
      <c r="C33" s="50"/>
      <c r="D33" s="51"/>
      <c r="E33" s="46"/>
      <c r="F33" s="47"/>
      <c r="G33" s="48"/>
      <c r="H33" s="45"/>
      <c r="I33" s="31">
        <f t="shared" si="1"/>
        <v>0</v>
      </c>
      <c r="J33" s="73"/>
      <c r="K33" s="59"/>
      <c r="L33" s="37">
        <f t="shared" si="2"/>
        <v>0</v>
      </c>
      <c r="M33" s="37">
        <f t="shared" si="3"/>
        <v>0</v>
      </c>
      <c r="N33" s="38">
        <f t="shared" si="4"/>
        <v>0</v>
      </c>
      <c r="O33" s="39">
        <f t="shared" si="5"/>
        <v>0</v>
      </c>
    </row>
    <row r="34" spans="1:15" ht="15.75" customHeight="1" x14ac:dyDescent="0.3">
      <c r="A34" s="61"/>
      <c r="B34" s="50"/>
      <c r="C34" s="50"/>
      <c r="D34" s="51"/>
      <c r="E34" s="46"/>
      <c r="F34" s="47"/>
      <c r="G34" s="48"/>
      <c r="H34" s="45"/>
      <c r="I34" s="31">
        <f t="shared" si="1"/>
        <v>0</v>
      </c>
      <c r="J34" s="73"/>
      <c r="K34" s="59"/>
      <c r="L34" s="37">
        <f t="shared" si="2"/>
        <v>0</v>
      </c>
      <c r="M34" s="37">
        <f t="shared" si="3"/>
        <v>0</v>
      </c>
      <c r="N34" s="38">
        <f t="shared" si="4"/>
        <v>0</v>
      </c>
      <c r="O34" s="39">
        <f t="shared" si="5"/>
        <v>0</v>
      </c>
    </row>
    <row r="35" spans="1:15" ht="15.75" customHeight="1" x14ac:dyDescent="0.3">
      <c r="A35" s="58" t="s">
        <v>67</v>
      </c>
      <c r="B35" s="50"/>
      <c r="C35" s="50"/>
      <c r="D35" s="51"/>
      <c r="E35" s="46"/>
      <c r="F35" s="47"/>
      <c r="G35" s="48"/>
      <c r="H35" s="45"/>
      <c r="I35" s="31">
        <f t="shared" si="1"/>
        <v>0</v>
      </c>
      <c r="J35" s="46"/>
      <c r="K35" s="59"/>
      <c r="L35" s="37">
        <f t="shared" si="2"/>
        <v>0</v>
      </c>
      <c r="M35" s="37">
        <f t="shared" si="3"/>
        <v>0</v>
      </c>
      <c r="N35" s="38">
        <f t="shared" si="4"/>
        <v>0</v>
      </c>
      <c r="O35" s="39">
        <f t="shared" si="5"/>
        <v>0</v>
      </c>
    </row>
    <row r="36" spans="1:15" ht="15.75" customHeight="1" x14ac:dyDescent="0.3">
      <c r="A36" s="60" t="s">
        <v>68</v>
      </c>
      <c r="B36" s="51"/>
      <c r="C36" s="51"/>
      <c r="D36" s="51"/>
      <c r="E36" s="46"/>
      <c r="F36" s="47"/>
      <c r="G36" s="48"/>
      <c r="H36" s="45"/>
      <c r="I36" s="31">
        <f t="shared" si="1"/>
        <v>0</v>
      </c>
      <c r="J36" s="46"/>
      <c r="K36" s="59"/>
      <c r="L36" s="37">
        <f t="shared" si="2"/>
        <v>0</v>
      </c>
      <c r="M36" s="37">
        <f t="shared" si="3"/>
        <v>0</v>
      </c>
      <c r="N36" s="38">
        <f t="shared" si="4"/>
        <v>0</v>
      </c>
      <c r="O36" s="39">
        <f t="shared" si="5"/>
        <v>0</v>
      </c>
    </row>
    <row r="37" spans="1:15" ht="15.75" customHeight="1" x14ac:dyDescent="0.3">
      <c r="A37" s="51"/>
      <c r="B37" s="51"/>
      <c r="C37" s="51"/>
      <c r="D37" s="51"/>
      <c r="E37" s="56"/>
      <c r="F37" s="47"/>
      <c r="G37" s="48"/>
      <c r="H37" s="45"/>
      <c r="I37" s="31">
        <f t="shared" si="1"/>
        <v>0</v>
      </c>
      <c r="J37" s="46"/>
      <c r="K37" s="59"/>
      <c r="L37" s="37">
        <f t="shared" si="2"/>
        <v>0</v>
      </c>
      <c r="M37" s="37">
        <f t="shared" si="3"/>
        <v>0</v>
      </c>
      <c r="N37" s="38">
        <f t="shared" si="4"/>
        <v>0</v>
      </c>
      <c r="O37" s="39">
        <f t="shared" si="5"/>
        <v>0</v>
      </c>
    </row>
    <row r="38" spans="1:15" ht="15.75" customHeight="1" x14ac:dyDescent="0.3">
      <c r="A38" s="51"/>
      <c r="B38" s="51"/>
      <c r="C38" s="51"/>
      <c r="D38" s="51"/>
      <c r="E38" s="46"/>
      <c r="F38" s="47"/>
      <c r="G38" s="48"/>
      <c r="H38" s="45"/>
      <c r="I38" s="31">
        <f t="shared" si="1"/>
        <v>0</v>
      </c>
      <c r="J38" s="62" t="s">
        <v>64</v>
      </c>
      <c r="K38" s="33"/>
      <c r="L38" s="34"/>
      <c r="M38" s="34"/>
      <c r="N38" s="35"/>
      <c r="O38" s="39">
        <f t="shared" si="5"/>
        <v>0</v>
      </c>
    </row>
    <row r="39" spans="1:15" ht="15.75" customHeight="1" x14ac:dyDescent="0.3">
      <c r="A39" s="51"/>
      <c r="B39" s="51"/>
      <c r="C39" s="51"/>
      <c r="D39" s="51"/>
      <c r="E39" s="56"/>
      <c r="F39" s="47"/>
      <c r="G39" s="48"/>
      <c r="H39" s="45"/>
      <c r="I39" s="31">
        <f t="shared" si="1"/>
        <v>0</v>
      </c>
      <c r="J39" s="64"/>
      <c r="K39" s="59"/>
      <c r="L39" s="37">
        <f t="shared" ref="L39:L68" si="6">K39*6%</f>
        <v>0</v>
      </c>
      <c r="M39" s="37">
        <f t="shared" ref="M39:M68" si="7">(K39+L39)/5</f>
        <v>0</v>
      </c>
      <c r="N39" s="38">
        <f t="shared" ref="N39:N68" si="8">$M39/365</f>
        <v>0</v>
      </c>
      <c r="O39" s="39">
        <f t="shared" si="5"/>
        <v>0</v>
      </c>
    </row>
    <row r="40" spans="1:15" ht="15.75" customHeight="1" x14ac:dyDescent="0.3">
      <c r="A40" s="51"/>
      <c r="B40" s="51"/>
      <c r="C40" s="51"/>
      <c r="D40" s="51"/>
      <c r="E40" s="46"/>
      <c r="F40" s="47"/>
      <c r="G40" s="48"/>
      <c r="H40" s="45"/>
      <c r="I40" s="31">
        <f t="shared" si="1"/>
        <v>0</v>
      </c>
      <c r="J40" s="64"/>
      <c r="K40" s="59"/>
      <c r="L40" s="37">
        <f t="shared" si="6"/>
        <v>0</v>
      </c>
      <c r="M40" s="37">
        <f t="shared" si="7"/>
        <v>0</v>
      </c>
      <c r="N40" s="38">
        <f t="shared" si="8"/>
        <v>0</v>
      </c>
      <c r="O40" s="39">
        <f t="shared" si="5"/>
        <v>0</v>
      </c>
    </row>
    <row r="41" spans="1:15" ht="15.75" customHeight="1" x14ac:dyDescent="0.3">
      <c r="A41" s="51"/>
      <c r="B41" s="51"/>
      <c r="C41" s="51"/>
      <c r="D41" s="51"/>
      <c r="E41" s="56"/>
      <c r="F41" s="47"/>
      <c r="G41" s="48"/>
      <c r="H41" s="45"/>
      <c r="I41" s="31">
        <f t="shared" si="1"/>
        <v>0</v>
      </c>
      <c r="J41" s="64"/>
      <c r="K41" s="59"/>
      <c r="L41" s="37">
        <f t="shared" si="6"/>
        <v>0</v>
      </c>
      <c r="M41" s="37">
        <f t="shared" si="7"/>
        <v>0</v>
      </c>
      <c r="N41" s="38">
        <f t="shared" si="8"/>
        <v>0</v>
      </c>
      <c r="O41" s="39">
        <f t="shared" si="5"/>
        <v>0</v>
      </c>
    </row>
    <row r="42" spans="1:15" ht="15.75" customHeight="1" x14ac:dyDescent="0.3">
      <c r="A42" s="51"/>
      <c r="B42" s="51"/>
      <c r="C42" s="51"/>
      <c r="D42" s="51"/>
      <c r="E42" s="46"/>
      <c r="F42" s="47"/>
      <c r="G42" s="48"/>
      <c r="H42" s="45"/>
      <c r="I42" s="31">
        <f t="shared" si="1"/>
        <v>0</v>
      </c>
      <c r="J42" s="64"/>
      <c r="K42" s="59"/>
      <c r="L42" s="37">
        <f t="shared" si="6"/>
        <v>0</v>
      </c>
      <c r="M42" s="37">
        <f t="shared" si="7"/>
        <v>0</v>
      </c>
      <c r="N42" s="38">
        <f t="shared" si="8"/>
        <v>0</v>
      </c>
      <c r="O42" s="39">
        <f t="shared" si="5"/>
        <v>0</v>
      </c>
    </row>
    <row r="43" spans="1:15" ht="15.75" customHeight="1" x14ac:dyDescent="0.3">
      <c r="A43" s="51"/>
      <c r="B43" s="51"/>
      <c r="C43" s="51"/>
      <c r="D43" s="51"/>
      <c r="E43" s="46"/>
      <c r="F43" s="47"/>
      <c r="G43" s="48"/>
      <c r="H43" s="45"/>
      <c r="I43" s="31">
        <f t="shared" si="1"/>
        <v>0</v>
      </c>
      <c r="J43" s="64"/>
      <c r="K43" s="59"/>
      <c r="L43" s="37">
        <f t="shared" si="6"/>
        <v>0</v>
      </c>
      <c r="M43" s="37">
        <f t="shared" si="7"/>
        <v>0</v>
      </c>
      <c r="N43" s="38">
        <f t="shared" si="8"/>
        <v>0</v>
      </c>
      <c r="O43" s="39">
        <f t="shared" si="5"/>
        <v>0</v>
      </c>
    </row>
    <row r="44" spans="1:15" ht="15.75" customHeight="1" x14ac:dyDescent="0.3">
      <c r="A44" s="51"/>
      <c r="B44" s="51"/>
      <c r="C44" s="51"/>
      <c r="D44" s="51"/>
      <c r="E44" s="46"/>
      <c r="F44" s="47"/>
      <c r="G44" s="48"/>
      <c r="H44" s="45"/>
      <c r="I44" s="31">
        <f t="shared" si="1"/>
        <v>0</v>
      </c>
      <c r="J44" s="64"/>
      <c r="K44" s="59"/>
      <c r="L44" s="37">
        <f t="shared" si="6"/>
        <v>0</v>
      </c>
      <c r="M44" s="37">
        <f t="shared" si="7"/>
        <v>0</v>
      </c>
      <c r="N44" s="38">
        <f t="shared" si="8"/>
        <v>0</v>
      </c>
      <c r="O44" s="39">
        <f t="shared" si="5"/>
        <v>0</v>
      </c>
    </row>
    <row r="45" spans="1:15" ht="15.75" customHeight="1" x14ac:dyDescent="0.3">
      <c r="A45" s="51"/>
      <c r="B45" s="51"/>
      <c r="C45" s="51"/>
      <c r="D45" s="51"/>
      <c r="E45" s="46"/>
      <c r="F45" s="47"/>
      <c r="G45" s="48"/>
      <c r="H45" s="45"/>
      <c r="I45" s="31">
        <f t="shared" si="1"/>
        <v>0</v>
      </c>
      <c r="J45" s="64"/>
      <c r="K45" s="59"/>
      <c r="L45" s="37">
        <f t="shared" si="6"/>
        <v>0</v>
      </c>
      <c r="M45" s="37">
        <f t="shared" si="7"/>
        <v>0</v>
      </c>
      <c r="N45" s="38">
        <f t="shared" si="8"/>
        <v>0</v>
      </c>
      <c r="O45" s="39">
        <f t="shared" si="5"/>
        <v>0</v>
      </c>
    </row>
    <row r="46" spans="1:15" ht="15.75" customHeight="1" x14ac:dyDescent="0.3">
      <c r="A46" s="51"/>
      <c r="B46" s="51"/>
      <c r="C46" s="51"/>
      <c r="D46" s="51"/>
      <c r="E46" s="46"/>
      <c r="F46" s="47"/>
      <c r="G46" s="48"/>
      <c r="H46" s="45"/>
      <c r="I46" s="31">
        <f t="shared" si="1"/>
        <v>0</v>
      </c>
      <c r="J46" s="64"/>
      <c r="K46" s="59"/>
      <c r="L46" s="37">
        <f t="shared" si="6"/>
        <v>0</v>
      </c>
      <c r="M46" s="37">
        <f t="shared" si="7"/>
        <v>0</v>
      </c>
      <c r="N46" s="38">
        <f t="shared" si="8"/>
        <v>0</v>
      </c>
      <c r="O46" s="39">
        <f t="shared" si="5"/>
        <v>0</v>
      </c>
    </row>
    <row r="47" spans="1:15" ht="15.75" customHeight="1" x14ac:dyDescent="0.3">
      <c r="A47" s="51"/>
      <c r="B47" s="51"/>
      <c r="C47" s="51"/>
      <c r="D47" s="51"/>
      <c r="E47" s="46"/>
      <c r="F47" s="47"/>
      <c r="G47" s="48"/>
      <c r="H47" s="45"/>
      <c r="I47" s="31">
        <f t="shared" si="1"/>
        <v>0</v>
      </c>
      <c r="J47" s="64"/>
      <c r="K47" s="59"/>
      <c r="L47" s="37">
        <f t="shared" si="6"/>
        <v>0</v>
      </c>
      <c r="M47" s="37">
        <f t="shared" si="7"/>
        <v>0</v>
      </c>
      <c r="N47" s="38">
        <f t="shared" si="8"/>
        <v>0</v>
      </c>
      <c r="O47" s="39">
        <f t="shared" si="5"/>
        <v>0</v>
      </c>
    </row>
    <row r="48" spans="1:15" ht="15.75" customHeight="1" x14ac:dyDescent="0.3">
      <c r="A48" s="51"/>
      <c r="B48" s="51"/>
      <c r="C48" s="51"/>
      <c r="D48" s="51"/>
      <c r="E48" s="26" t="s">
        <v>56</v>
      </c>
      <c r="F48" s="27"/>
      <c r="G48" s="27"/>
      <c r="H48" s="28"/>
      <c r="I48" s="31">
        <f t="shared" si="1"/>
        <v>0</v>
      </c>
      <c r="J48" s="64"/>
      <c r="K48" s="59"/>
      <c r="L48" s="37">
        <f t="shared" si="6"/>
        <v>0</v>
      </c>
      <c r="M48" s="37">
        <f t="shared" si="7"/>
        <v>0</v>
      </c>
      <c r="N48" s="38">
        <f t="shared" si="8"/>
        <v>0</v>
      </c>
      <c r="O48" s="39">
        <f t="shared" si="5"/>
        <v>0</v>
      </c>
    </row>
    <row r="49" spans="1:15" ht="15.75" customHeight="1" x14ac:dyDescent="0.3">
      <c r="A49" s="51"/>
      <c r="B49" s="51"/>
      <c r="C49" s="51"/>
      <c r="D49" s="51"/>
      <c r="E49" s="78" t="s">
        <v>105</v>
      </c>
      <c r="F49" s="79"/>
      <c r="G49" s="78"/>
      <c r="H49" s="78"/>
      <c r="I49" s="31">
        <f t="shared" si="1"/>
        <v>0</v>
      </c>
      <c r="J49" s="64"/>
      <c r="K49" s="59"/>
      <c r="L49" s="37">
        <f t="shared" si="6"/>
        <v>0</v>
      </c>
      <c r="M49" s="37">
        <f t="shared" si="7"/>
        <v>0</v>
      </c>
      <c r="N49" s="38">
        <f t="shared" si="8"/>
        <v>0</v>
      </c>
      <c r="O49" s="39">
        <f t="shared" si="5"/>
        <v>0</v>
      </c>
    </row>
    <row r="50" spans="1:15" ht="15.75" customHeight="1" x14ac:dyDescent="0.3">
      <c r="A50" s="51"/>
      <c r="B50" s="51"/>
      <c r="C50" s="51"/>
      <c r="D50" s="51"/>
      <c r="E50" s="78" t="s">
        <v>106</v>
      </c>
      <c r="F50" s="79"/>
      <c r="G50" s="78"/>
      <c r="H50" s="78"/>
      <c r="I50" s="31">
        <f t="shared" si="1"/>
        <v>0</v>
      </c>
      <c r="J50" s="64"/>
      <c r="K50" s="59"/>
      <c r="L50" s="37">
        <f t="shared" si="6"/>
        <v>0</v>
      </c>
      <c r="M50" s="37">
        <f t="shared" si="7"/>
        <v>0</v>
      </c>
      <c r="N50" s="38">
        <f t="shared" si="8"/>
        <v>0</v>
      </c>
      <c r="O50" s="39">
        <f t="shared" si="5"/>
        <v>0</v>
      </c>
    </row>
    <row r="51" spans="1:15" ht="15.75" customHeight="1" x14ac:dyDescent="0.3">
      <c r="A51" s="51"/>
      <c r="B51" s="51"/>
      <c r="C51" s="51"/>
      <c r="D51" s="51"/>
      <c r="E51" s="80" t="s">
        <v>107</v>
      </c>
      <c r="F51" s="79"/>
      <c r="G51" s="78"/>
      <c r="H51" s="78"/>
      <c r="I51" s="31">
        <f t="shared" si="1"/>
        <v>0</v>
      </c>
      <c r="J51" s="64"/>
      <c r="K51" s="59"/>
      <c r="L51" s="37">
        <f t="shared" si="6"/>
        <v>0</v>
      </c>
      <c r="M51" s="37">
        <f t="shared" si="7"/>
        <v>0</v>
      </c>
      <c r="N51" s="38">
        <f t="shared" si="8"/>
        <v>0</v>
      </c>
      <c r="O51" s="39">
        <f t="shared" si="5"/>
        <v>0</v>
      </c>
    </row>
    <row r="52" spans="1:15" ht="15.75" customHeight="1" x14ac:dyDescent="0.3">
      <c r="A52" s="51"/>
      <c r="B52" s="51"/>
      <c r="C52" s="51"/>
      <c r="D52" s="51"/>
      <c r="E52" s="78" t="s">
        <v>108</v>
      </c>
      <c r="F52" s="79"/>
      <c r="G52" s="78"/>
      <c r="H52" s="78"/>
      <c r="I52" s="31">
        <f t="shared" si="1"/>
        <v>0</v>
      </c>
      <c r="J52" s="64"/>
      <c r="K52" s="59"/>
      <c r="L52" s="37">
        <f t="shared" si="6"/>
        <v>0</v>
      </c>
      <c r="M52" s="37">
        <f t="shared" si="7"/>
        <v>0</v>
      </c>
      <c r="N52" s="38">
        <f t="shared" si="8"/>
        <v>0</v>
      </c>
      <c r="O52" s="39">
        <f t="shared" si="5"/>
        <v>0</v>
      </c>
    </row>
    <row r="53" spans="1:15" ht="15.75" customHeight="1" x14ac:dyDescent="0.3">
      <c r="A53" s="51"/>
      <c r="B53" s="51"/>
      <c r="C53" s="51"/>
      <c r="D53" s="51"/>
      <c r="E53" s="78" t="s">
        <v>109</v>
      </c>
      <c r="F53" s="56"/>
      <c r="G53" s="46"/>
      <c r="H53" s="57"/>
      <c r="I53" s="31">
        <f t="shared" si="1"/>
        <v>0</v>
      </c>
      <c r="J53" s="64"/>
      <c r="K53" s="59"/>
      <c r="L53" s="37">
        <f t="shared" si="6"/>
        <v>0</v>
      </c>
      <c r="M53" s="37">
        <f t="shared" si="7"/>
        <v>0</v>
      </c>
      <c r="N53" s="38">
        <f t="shared" si="8"/>
        <v>0</v>
      </c>
      <c r="O53" s="39">
        <f t="shared" si="5"/>
        <v>0</v>
      </c>
    </row>
    <row r="54" spans="1:15" ht="15.75" customHeight="1" x14ac:dyDescent="0.3">
      <c r="A54" s="51"/>
      <c r="B54" s="51"/>
      <c r="C54" s="51"/>
      <c r="D54" s="51"/>
      <c r="E54" s="46" t="s">
        <v>110</v>
      </c>
      <c r="F54" s="56"/>
      <c r="G54" s="46"/>
      <c r="H54" s="57"/>
      <c r="I54" s="31">
        <f t="shared" si="1"/>
        <v>0</v>
      </c>
      <c r="J54" s="64"/>
      <c r="K54" s="59"/>
      <c r="L54" s="37">
        <f t="shared" si="6"/>
        <v>0</v>
      </c>
      <c r="M54" s="37">
        <f t="shared" si="7"/>
        <v>0</v>
      </c>
      <c r="N54" s="38">
        <f t="shared" si="8"/>
        <v>0</v>
      </c>
      <c r="O54" s="39">
        <f t="shared" si="5"/>
        <v>0</v>
      </c>
    </row>
    <row r="55" spans="1:15" ht="15.75" customHeight="1" x14ac:dyDescent="0.3">
      <c r="A55" s="51"/>
      <c r="B55" s="51"/>
      <c r="C55" s="51"/>
      <c r="D55" s="51"/>
      <c r="E55" s="46"/>
      <c r="F55" s="56"/>
      <c r="G55" s="46"/>
      <c r="H55" s="57"/>
      <c r="I55" s="31">
        <f t="shared" si="1"/>
        <v>0</v>
      </c>
      <c r="J55" s="64"/>
      <c r="K55" s="59"/>
      <c r="L55" s="37">
        <f t="shared" si="6"/>
        <v>0</v>
      </c>
      <c r="M55" s="37">
        <f t="shared" si="7"/>
        <v>0</v>
      </c>
      <c r="N55" s="38">
        <f t="shared" si="8"/>
        <v>0</v>
      </c>
      <c r="O55" s="39">
        <f t="shared" si="5"/>
        <v>0</v>
      </c>
    </row>
    <row r="56" spans="1:15" ht="15.75" customHeight="1" x14ac:dyDescent="0.3">
      <c r="A56" s="51"/>
      <c r="B56" s="51"/>
      <c r="C56" s="51"/>
      <c r="D56" s="51"/>
      <c r="E56" s="46"/>
      <c r="F56" s="56"/>
      <c r="G56" s="46"/>
      <c r="H56" s="57"/>
      <c r="I56" s="31">
        <f t="shared" si="1"/>
        <v>0</v>
      </c>
      <c r="J56" s="64"/>
      <c r="K56" s="59"/>
      <c r="L56" s="37">
        <f t="shared" si="6"/>
        <v>0</v>
      </c>
      <c r="M56" s="37">
        <f t="shared" si="7"/>
        <v>0</v>
      </c>
      <c r="N56" s="38">
        <f t="shared" si="8"/>
        <v>0</v>
      </c>
      <c r="O56" s="39">
        <f t="shared" si="5"/>
        <v>0</v>
      </c>
    </row>
    <row r="57" spans="1:15" ht="15.75" customHeight="1" x14ac:dyDescent="0.3">
      <c r="A57" s="51"/>
      <c r="B57" s="51"/>
      <c r="C57" s="51"/>
      <c r="D57" s="51"/>
      <c r="E57" s="46"/>
      <c r="F57" s="56"/>
      <c r="G57" s="46"/>
      <c r="H57" s="57"/>
      <c r="I57" s="31">
        <f t="shared" si="1"/>
        <v>0</v>
      </c>
      <c r="J57" s="64"/>
      <c r="K57" s="59"/>
      <c r="L57" s="37">
        <f t="shared" si="6"/>
        <v>0</v>
      </c>
      <c r="M57" s="37">
        <f t="shared" si="7"/>
        <v>0</v>
      </c>
      <c r="N57" s="38">
        <f t="shared" si="8"/>
        <v>0</v>
      </c>
      <c r="O57" s="39">
        <f t="shared" si="5"/>
        <v>0</v>
      </c>
    </row>
    <row r="58" spans="1:15" ht="15.75" customHeight="1" x14ac:dyDescent="0.3">
      <c r="A58" s="51"/>
      <c r="B58" s="51"/>
      <c r="C58" s="51"/>
      <c r="D58" s="51"/>
      <c r="E58" s="56"/>
      <c r="F58" s="56"/>
      <c r="G58" s="46"/>
      <c r="H58" s="57"/>
      <c r="I58" s="31">
        <f t="shared" si="1"/>
        <v>0</v>
      </c>
      <c r="J58" s="64"/>
      <c r="K58" s="59"/>
      <c r="L58" s="37">
        <f t="shared" si="6"/>
        <v>0</v>
      </c>
      <c r="M58" s="37">
        <f t="shared" si="7"/>
        <v>0</v>
      </c>
      <c r="N58" s="38">
        <f t="shared" si="8"/>
        <v>0</v>
      </c>
      <c r="O58" s="39">
        <f t="shared" si="5"/>
        <v>0</v>
      </c>
    </row>
    <row r="59" spans="1:15" ht="15.75" customHeight="1" x14ac:dyDescent="0.3">
      <c r="A59" s="51"/>
      <c r="B59" s="51"/>
      <c r="C59" s="51"/>
      <c r="D59" s="51"/>
      <c r="E59" s="26" t="s">
        <v>63</v>
      </c>
      <c r="F59" s="27"/>
      <c r="G59" s="27"/>
      <c r="H59" s="28"/>
      <c r="I59" s="31">
        <f t="shared" si="1"/>
        <v>0</v>
      </c>
      <c r="J59" s="64"/>
      <c r="K59" s="59"/>
      <c r="L59" s="37">
        <f t="shared" si="6"/>
        <v>0</v>
      </c>
      <c r="M59" s="37">
        <f t="shared" si="7"/>
        <v>0</v>
      </c>
      <c r="N59" s="38">
        <f t="shared" si="8"/>
        <v>0</v>
      </c>
      <c r="O59" s="39">
        <f t="shared" si="5"/>
        <v>0</v>
      </c>
    </row>
    <row r="60" spans="1:15" ht="15.75" customHeight="1" x14ac:dyDescent="0.3">
      <c r="A60" s="51"/>
      <c r="B60" s="51"/>
      <c r="C60" s="51"/>
      <c r="D60" s="51"/>
      <c r="E60" s="81" t="s">
        <v>111</v>
      </c>
      <c r="F60" s="43">
        <v>15</v>
      </c>
      <c r="G60" s="77">
        <v>1</v>
      </c>
      <c r="H60" s="77">
        <v>6</v>
      </c>
      <c r="I60" s="31">
        <f t="shared" si="1"/>
        <v>90</v>
      </c>
      <c r="J60" s="64"/>
      <c r="K60" s="59"/>
      <c r="L60" s="37">
        <f t="shared" si="6"/>
        <v>0</v>
      </c>
      <c r="M60" s="37">
        <f t="shared" si="7"/>
        <v>0</v>
      </c>
      <c r="N60" s="38">
        <f t="shared" si="8"/>
        <v>0</v>
      </c>
      <c r="O60" s="39">
        <f t="shared" si="5"/>
        <v>0</v>
      </c>
    </row>
    <row r="61" spans="1:15" ht="15.75" customHeight="1" x14ac:dyDescent="0.3">
      <c r="A61" s="51"/>
      <c r="B61" s="51"/>
      <c r="C61" s="51"/>
      <c r="D61" s="51"/>
      <c r="E61" s="81" t="s">
        <v>112</v>
      </c>
      <c r="F61" s="43">
        <v>6.75</v>
      </c>
      <c r="G61" s="77">
        <v>1</v>
      </c>
      <c r="H61" s="77">
        <v>2</v>
      </c>
      <c r="I61" s="31">
        <f t="shared" si="1"/>
        <v>13.5</v>
      </c>
      <c r="J61" s="64"/>
      <c r="K61" s="59"/>
      <c r="L61" s="37">
        <f t="shared" si="6"/>
        <v>0</v>
      </c>
      <c r="M61" s="37">
        <f t="shared" si="7"/>
        <v>0</v>
      </c>
      <c r="N61" s="38">
        <f t="shared" si="8"/>
        <v>0</v>
      </c>
      <c r="O61" s="39">
        <f t="shared" si="5"/>
        <v>0</v>
      </c>
    </row>
    <row r="62" spans="1:15" ht="15.75" customHeight="1" x14ac:dyDescent="0.3">
      <c r="A62" s="51"/>
      <c r="B62" s="51"/>
      <c r="C62" s="51"/>
      <c r="D62" s="51"/>
      <c r="E62" s="56"/>
      <c r="F62" s="47"/>
      <c r="G62" s="48"/>
      <c r="H62" s="45"/>
      <c r="I62" s="31">
        <f t="shared" si="1"/>
        <v>0</v>
      </c>
      <c r="J62" s="64"/>
      <c r="K62" s="59"/>
      <c r="L62" s="37">
        <f t="shared" si="6"/>
        <v>0</v>
      </c>
      <c r="M62" s="37">
        <f t="shared" si="7"/>
        <v>0</v>
      </c>
      <c r="N62" s="38">
        <f t="shared" si="8"/>
        <v>0</v>
      </c>
      <c r="O62" s="39">
        <f t="shared" si="5"/>
        <v>0</v>
      </c>
    </row>
    <row r="63" spans="1:15" ht="15.75" customHeight="1" x14ac:dyDescent="0.3">
      <c r="A63" s="51"/>
      <c r="B63" s="51"/>
      <c r="C63" s="51"/>
      <c r="D63" s="51"/>
      <c r="E63" s="46"/>
      <c r="F63" s="47"/>
      <c r="G63" s="48"/>
      <c r="H63" s="45"/>
      <c r="I63" s="31">
        <f t="shared" si="1"/>
        <v>0</v>
      </c>
      <c r="J63" s="64"/>
      <c r="K63" s="59"/>
      <c r="L63" s="37">
        <f t="shared" si="6"/>
        <v>0</v>
      </c>
      <c r="M63" s="37">
        <f t="shared" si="7"/>
        <v>0</v>
      </c>
      <c r="N63" s="38">
        <f t="shared" si="8"/>
        <v>0</v>
      </c>
      <c r="O63" s="39">
        <f t="shared" si="5"/>
        <v>0</v>
      </c>
    </row>
    <row r="64" spans="1:15" ht="15.75" customHeight="1" x14ac:dyDescent="0.3">
      <c r="A64" s="51"/>
      <c r="B64" s="51"/>
      <c r="C64" s="51"/>
      <c r="D64" s="51"/>
      <c r="E64" s="46"/>
      <c r="F64" s="47"/>
      <c r="G64" s="48"/>
      <c r="H64" s="45"/>
      <c r="I64" s="31">
        <f t="shared" si="1"/>
        <v>0</v>
      </c>
      <c r="J64" s="64"/>
      <c r="K64" s="59"/>
      <c r="L64" s="37">
        <f t="shared" si="6"/>
        <v>0</v>
      </c>
      <c r="M64" s="37">
        <f t="shared" si="7"/>
        <v>0</v>
      </c>
      <c r="N64" s="38">
        <f t="shared" si="8"/>
        <v>0</v>
      </c>
      <c r="O64" s="39">
        <f t="shared" si="5"/>
        <v>0</v>
      </c>
    </row>
    <row r="65" spans="1:15" ht="15.75" customHeight="1" x14ac:dyDescent="0.3">
      <c r="A65" s="51"/>
      <c r="B65" s="51"/>
      <c r="C65" s="51"/>
      <c r="D65" s="51"/>
      <c r="E65" s="46"/>
      <c r="F65" s="47"/>
      <c r="G65" s="48"/>
      <c r="H65" s="45"/>
      <c r="I65" s="31">
        <f t="shared" si="1"/>
        <v>0</v>
      </c>
      <c r="J65" s="64"/>
      <c r="K65" s="59"/>
      <c r="L65" s="37">
        <f t="shared" si="6"/>
        <v>0</v>
      </c>
      <c r="M65" s="37">
        <f t="shared" si="7"/>
        <v>0</v>
      </c>
      <c r="N65" s="38">
        <f t="shared" si="8"/>
        <v>0</v>
      </c>
      <c r="O65" s="39">
        <f t="shared" si="5"/>
        <v>0</v>
      </c>
    </row>
    <row r="66" spans="1:15" ht="15.75" customHeight="1" x14ac:dyDescent="0.3">
      <c r="A66" s="51"/>
      <c r="B66" s="51"/>
      <c r="C66" s="51"/>
      <c r="D66" s="51"/>
      <c r="E66" s="46"/>
      <c r="F66" s="47"/>
      <c r="G66" s="48"/>
      <c r="H66" s="45"/>
      <c r="I66" s="31">
        <f t="shared" si="1"/>
        <v>0</v>
      </c>
      <c r="J66" s="64"/>
      <c r="K66" s="59"/>
      <c r="L66" s="37">
        <f t="shared" si="6"/>
        <v>0</v>
      </c>
      <c r="M66" s="37">
        <f t="shared" si="7"/>
        <v>0</v>
      </c>
      <c r="N66" s="38">
        <f t="shared" si="8"/>
        <v>0</v>
      </c>
      <c r="O66" s="39">
        <f t="shared" si="5"/>
        <v>0</v>
      </c>
    </row>
    <row r="67" spans="1:15" ht="15.75" customHeight="1" x14ac:dyDescent="0.3">
      <c r="A67" s="51"/>
      <c r="B67" s="51"/>
      <c r="C67" s="51"/>
      <c r="D67" s="51"/>
      <c r="E67" s="46"/>
      <c r="F67" s="47"/>
      <c r="G67" s="48"/>
      <c r="H67" s="45"/>
      <c r="I67" s="31">
        <f t="shared" si="1"/>
        <v>0</v>
      </c>
      <c r="J67" s="64"/>
      <c r="K67" s="59"/>
      <c r="L67" s="37">
        <f t="shared" si="6"/>
        <v>0</v>
      </c>
      <c r="M67" s="37">
        <f t="shared" si="7"/>
        <v>0</v>
      </c>
      <c r="N67" s="38">
        <f t="shared" si="8"/>
        <v>0</v>
      </c>
      <c r="O67" s="39">
        <f t="shared" si="5"/>
        <v>0</v>
      </c>
    </row>
    <row r="68" spans="1:15" ht="15.75" customHeight="1" x14ac:dyDescent="0.3">
      <c r="A68" s="51"/>
      <c r="B68" s="51"/>
      <c r="C68" s="51"/>
      <c r="D68" s="51"/>
      <c r="E68" s="46"/>
      <c r="F68" s="47"/>
      <c r="G68" s="48"/>
      <c r="H68" s="45"/>
      <c r="I68" s="31">
        <f t="shared" si="1"/>
        <v>0</v>
      </c>
      <c r="J68" s="64"/>
      <c r="K68" s="59"/>
      <c r="L68" s="37">
        <f t="shared" si="6"/>
        <v>0</v>
      </c>
      <c r="M68" s="37">
        <f t="shared" si="7"/>
        <v>0</v>
      </c>
      <c r="N68" s="38">
        <f t="shared" si="8"/>
        <v>0</v>
      </c>
      <c r="O68" s="39">
        <f t="shared" si="5"/>
        <v>0</v>
      </c>
    </row>
    <row r="69" spans="1:15" ht="15.75" customHeight="1" x14ac:dyDescent="0.3">
      <c r="A69" s="51"/>
      <c r="B69" s="51"/>
      <c r="C69" s="51"/>
      <c r="D69" s="51"/>
      <c r="E69" s="46"/>
      <c r="F69" s="47"/>
      <c r="G69" s="48"/>
      <c r="H69" s="45"/>
      <c r="I69" s="31">
        <f t="shared" si="1"/>
        <v>0</v>
      </c>
      <c r="J69" s="62" t="s">
        <v>70</v>
      </c>
      <c r="K69" s="66"/>
      <c r="L69" s="34"/>
      <c r="M69" s="34"/>
      <c r="N69" s="35"/>
      <c r="O69" s="39">
        <f t="shared" si="5"/>
        <v>0</v>
      </c>
    </row>
    <row r="70" spans="1:15" ht="15.75" customHeight="1" x14ac:dyDescent="0.3">
      <c r="A70" s="51"/>
      <c r="B70" s="51"/>
      <c r="C70" s="51"/>
      <c r="D70" s="51"/>
      <c r="E70" s="63" t="s">
        <v>69</v>
      </c>
      <c r="F70" s="27"/>
      <c r="G70" s="27"/>
      <c r="H70" s="28"/>
      <c r="I70" s="31">
        <f t="shared" si="1"/>
        <v>0</v>
      </c>
      <c r="J70" s="64"/>
      <c r="K70" s="59"/>
      <c r="L70" s="37">
        <f t="shared" ref="L70:L200" si="9">K70*6%</f>
        <v>0</v>
      </c>
      <c r="M70" s="37">
        <f t="shared" ref="M70:M200" si="10">(K70+L70)/5</f>
        <v>0</v>
      </c>
      <c r="N70" s="38">
        <f t="shared" ref="N70:N200" si="11">$M70/365</f>
        <v>0</v>
      </c>
      <c r="O70" s="39">
        <f t="shared" si="5"/>
        <v>0</v>
      </c>
    </row>
    <row r="71" spans="1:15" ht="15.75" customHeight="1" x14ac:dyDescent="0.3">
      <c r="A71" s="51"/>
      <c r="B71" s="51"/>
      <c r="C71" s="51"/>
      <c r="D71" s="51"/>
      <c r="E71" s="81" t="s">
        <v>113</v>
      </c>
      <c r="F71" s="43">
        <v>74</v>
      </c>
      <c r="G71" s="77">
        <v>1</v>
      </c>
      <c r="H71" s="77">
        <v>4</v>
      </c>
      <c r="I71" s="31">
        <f t="shared" si="1"/>
        <v>296</v>
      </c>
      <c r="J71" s="64"/>
      <c r="K71" s="59"/>
      <c r="L71" s="37">
        <f t="shared" si="9"/>
        <v>0</v>
      </c>
      <c r="M71" s="37">
        <f t="shared" si="10"/>
        <v>0</v>
      </c>
      <c r="N71" s="38">
        <f t="shared" si="11"/>
        <v>0</v>
      </c>
      <c r="O71" s="39">
        <f t="shared" si="5"/>
        <v>0</v>
      </c>
    </row>
    <row r="72" spans="1:15" ht="15.75" customHeight="1" x14ac:dyDescent="0.3">
      <c r="A72" s="51"/>
      <c r="B72" s="51"/>
      <c r="C72" s="51"/>
      <c r="D72" s="51"/>
      <c r="E72" s="46"/>
      <c r="F72" s="41"/>
      <c r="G72" s="41"/>
      <c r="H72" s="65"/>
      <c r="I72" s="31">
        <f t="shared" si="1"/>
        <v>0</v>
      </c>
      <c r="J72" s="64"/>
      <c r="K72" s="59"/>
      <c r="L72" s="37">
        <f t="shared" si="9"/>
        <v>0</v>
      </c>
      <c r="M72" s="37">
        <f t="shared" si="10"/>
        <v>0</v>
      </c>
      <c r="N72" s="38">
        <f t="shared" si="11"/>
        <v>0</v>
      </c>
      <c r="O72" s="39">
        <f t="shared" si="5"/>
        <v>0</v>
      </c>
    </row>
    <row r="73" spans="1:15" ht="15.75" customHeight="1" x14ac:dyDescent="0.3">
      <c r="A73" s="51"/>
      <c r="B73" s="51"/>
      <c r="C73" s="51"/>
      <c r="D73" s="51"/>
      <c r="E73" s="46"/>
      <c r="F73" s="41"/>
      <c r="G73" s="41"/>
      <c r="H73" s="65"/>
      <c r="I73" s="31">
        <f t="shared" si="1"/>
        <v>0</v>
      </c>
      <c r="J73" s="64"/>
      <c r="K73" s="59"/>
      <c r="L73" s="37">
        <f t="shared" si="9"/>
        <v>0</v>
      </c>
      <c r="M73" s="37">
        <f t="shared" si="10"/>
        <v>0</v>
      </c>
      <c r="N73" s="38">
        <f t="shared" si="11"/>
        <v>0</v>
      </c>
      <c r="O73" s="39">
        <f t="shared" si="5"/>
        <v>0</v>
      </c>
    </row>
    <row r="74" spans="1:15" ht="15.75" customHeight="1" x14ac:dyDescent="0.3">
      <c r="A74" s="51"/>
      <c r="B74" s="51"/>
      <c r="C74" s="51"/>
      <c r="D74" s="51"/>
      <c r="E74" s="46"/>
      <c r="F74" s="41"/>
      <c r="G74" s="41"/>
      <c r="H74" s="65"/>
      <c r="I74" s="31">
        <f t="shared" si="1"/>
        <v>0</v>
      </c>
      <c r="J74" s="64"/>
      <c r="K74" s="59"/>
      <c r="L74" s="37">
        <f t="shared" si="9"/>
        <v>0</v>
      </c>
      <c r="M74" s="37">
        <f t="shared" si="10"/>
        <v>0</v>
      </c>
      <c r="N74" s="38">
        <f t="shared" si="11"/>
        <v>0</v>
      </c>
      <c r="O74" s="39">
        <f t="shared" si="5"/>
        <v>0</v>
      </c>
    </row>
    <row r="75" spans="1:15" ht="15.75" customHeight="1" x14ac:dyDescent="0.3">
      <c r="A75" s="51"/>
      <c r="B75" s="51"/>
      <c r="C75" s="51"/>
      <c r="D75" s="51"/>
      <c r="E75" s="46"/>
      <c r="F75" s="74"/>
      <c r="G75" s="41"/>
      <c r="H75" s="75"/>
      <c r="I75" s="31">
        <f t="shared" si="1"/>
        <v>0</v>
      </c>
      <c r="J75" s="64"/>
      <c r="K75" s="59"/>
      <c r="L75" s="37">
        <f t="shared" si="9"/>
        <v>0</v>
      </c>
      <c r="M75" s="37">
        <f t="shared" si="10"/>
        <v>0</v>
      </c>
      <c r="N75" s="38">
        <f t="shared" si="11"/>
        <v>0</v>
      </c>
      <c r="O75" s="39">
        <f t="shared" si="5"/>
        <v>0</v>
      </c>
    </row>
    <row r="76" spans="1:15" ht="15.75" customHeight="1" x14ac:dyDescent="0.3">
      <c r="A76" s="51"/>
      <c r="B76" s="51"/>
      <c r="C76" s="51"/>
      <c r="D76" s="51"/>
      <c r="E76" s="63" t="s">
        <v>71</v>
      </c>
      <c r="F76" s="27"/>
      <c r="G76" s="27"/>
      <c r="H76" s="28"/>
      <c r="I76" s="31">
        <f t="shared" si="1"/>
        <v>0</v>
      </c>
      <c r="J76" s="64"/>
      <c r="K76" s="59"/>
      <c r="L76" s="37">
        <f t="shared" si="9"/>
        <v>0</v>
      </c>
      <c r="M76" s="37">
        <f t="shared" si="10"/>
        <v>0</v>
      </c>
      <c r="N76" s="38">
        <f t="shared" si="11"/>
        <v>0</v>
      </c>
      <c r="O76" s="39">
        <f t="shared" si="5"/>
        <v>0</v>
      </c>
    </row>
    <row r="77" spans="1:15" ht="15.75" customHeight="1" x14ac:dyDescent="0.3">
      <c r="A77" s="51"/>
      <c r="B77" s="51"/>
      <c r="C77" s="51"/>
      <c r="D77" s="51"/>
      <c r="E77" s="46"/>
      <c r="F77" s="47"/>
      <c r="G77" s="48"/>
      <c r="H77" s="45"/>
      <c r="I77" s="31">
        <f t="shared" si="1"/>
        <v>0</v>
      </c>
      <c r="J77" s="64"/>
      <c r="K77" s="59"/>
      <c r="L77" s="37">
        <f t="shared" si="9"/>
        <v>0</v>
      </c>
      <c r="M77" s="37">
        <f t="shared" si="10"/>
        <v>0</v>
      </c>
      <c r="N77" s="38">
        <f t="shared" si="11"/>
        <v>0</v>
      </c>
      <c r="O77" s="39">
        <f t="shared" si="5"/>
        <v>0</v>
      </c>
    </row>
    <row r="78" spans="1:15" ht="15.75" customHeight="1" x14ac:dyDescent="0.3">
      <c r="A78" s="51"/>
      <c r="B78" s="51"/>
      <c r="C78" s="51"/>
      <c r="D78" s="51"/>
      <c r="E78" s="46"/>
      <c r="F78" s="47"/>
      <c r="G78" s="48"/>
      <c r="H78" s="45"/>
      <c r="I78" s="31">
        <f t="shared" si="1"/>
        <v>0</v>
      </c>
      <c r="J78" s="64"/>
      <c r="K78" s="59"/>
      <c r="L78" s="37">
        <f t="shared" si="9"/>
        <v>0</v>
      </c>
      <c r="M78" s="37">
        <f t="shared" si="10"/>
        <v>0</v>
      </c>
      <c r="N78" s="38">
        <f t="shared" si="11"/>
        <v>0</v>
      </c>
      <c r="O78" s="39">
        <f t="shared" si="5"/>
        <v>0</v>
      </c>
    </row>
    <row r="79" spans="1:15" ht="15.75" customHeight="1" x14ac:dyDescent="0.3">
      <c r="A79" s="51"/>
      <c r="B79" s="51"/>
      <c r="C79" s="51"/>
      <c r="D79" s="51"/>
      <c r="E79" s="56"/>
      <c r="F79" s="47"/>
      <c r="G79" s="48"/>
      <c r="H79" s="45"/>
      <c r="I79" s="31">
        <f t="shared" si="1"/>
        <v>0</v>
      </c>
      <c r="J79" s="64"/>
      <c r="K79" s="59"/>
      <c r="L79" s="37">
        <f t="shared" si="9"/>
        <v>0</v>
      </c>
      <c r="M79" s="37">
        <f t="shared" si="10"/>
        <v>0</v>
      </c>
      <c r="N79" s="38">
        <f t="shared" si="11"/>
        <v>0</v>
      </c>
      <c r="O79" s="39">
        <f t="shared" si="5"/>
        <v>0</v>
      </c>
    </row>
    <row r="80" spans="1:15" ht="15.75" customHeight="1" x14ac:dyDescent="0.3">
      <c r="A80" s="51"/>
      <c r="B80" s="51"/>
      <c r="C80" s="51"/>
      <c r="D80" s="51"/>
      <c r="E80" s="46"/>
      <c r="F80" s="47"/>
      <c r="G80" s="48"/>
      <c r="H80" s="45"/>
      <c r="I80" s="31">
        <f t="shared" si="1"/>
        <v>0</v>
      </c>
      <c r="J80" s="64"/>
      <c r="K80" s="59"/>
      <c r="L80" s="37">
        <f t="shared" si="9"/>
        <v>0</v>
      </c>
      <c r="M80" s="37">
        <f t="shared" si="10"/>
        <v>0</v>
      </c>
      <c r="N80" s="38">
        <f t="shared" si="11"/>
        <v>0</v>
      </c>
      <c r="O80" s="39">
        <f t="shared" si="5"/>
        <v>0</v>
      </c>
    </row>
    <row r="81" spans="1:15" ht="15.75" customHeight="1" x14ac:dyDescent="0.3">
      <c r="A81" s="51"/>
      <c r="B81" s="51"/>
      <c r="C81" s="51"/>
      <c r="D81" s="51"/>
      <c r="E81" s="56"/>
      <c r="F81" s="47"/>
      <c r="G81" s="48"/>
      <c r="H81" s="45"/>
      <c r="I81" s="31">
        <f t="shared" si="1"/>
        <v>0</v>
      </c>
      <c r="J81" s="64"/>
      <c r="K81" s="59"/>
      <c r="L81" s="37">
        <f t="shared" si="9"/>
        <v>0</v>
      </c>
      <c r="M81" s="37">
        <f t="shared" si="10"/>
        <v>0</v>
      </c>
      <c r="N81" s="38">
        <f t="shared" si="11"/>
        <v>0</v>
      </c>
      <c r="O81" s="39">
        <f t="shared" si="5"/>
        <v>0</v>
      </c>
    </row>
    <row r="82" spans="1:15" ht="15.75" customHeight="1" x14ac:dyDescent="0.3">
      <c r="A82" s="51"/>
      <c r="B82" s="51"/>
      <c r="C82" s="51"/>
      <c r="D82" s="51"/>
      <c r="E82" s="26" t="s">
        <v>72</v>
      </c>
      <c r="F82" s="82"/>
      <c r="G82" s="82"/>
      <c r="H82" s="83"/>
      <c r="I82" s="31">
        <f t="shared" si="1"/>
        <v>0</v>
      </c>
      <c r="J82" s="64"/>
      <c r="K82" s="59"/>
      <c r="L82" s="37">
        <f t="shared" si="9"/>
        <v>0</v>
      </c>
      <c r="M82" s="37">
        <f t="shared" si="10"/>
        <v>0</v>
      </c>
      <c r="N82" s="38">
        <f t="shared" si="11"/>
        <v>0</v>
      </c>
      <c r="O82" s="39">
        <f t="shared" si="5"/>
        <v>0</v>
      </c>
    </row>
    <row r="83" spans="1:15" ht="15.75" customHeight="1" x14ac:dyDescent="0.3">
      <c r="A83" s="51"/>
      <c r="B83" s="51"/>
      <c r="C83" s="51"/>
      <c r="D83" s="51"/>
      <c r="E83" s="56" t="s">
        <v>73</v>
      </c>
      <c r="F83" s="84">
        <v>0.18</v>
      </c>
      <c r="G83" s="48">
        <v>1</v>
      </c>
      <c r="H83" s="45">
        <v>30</v>
      </c>
      <c r="I83" s="31">
        <f t="shared" si="1"/>
        <v>5.3999999999999995</v>
      </c>
      <c r="J83" s="64"/>
      <c r="K83" s="59"/>
      <c r="L83" s="37">
        <f t="shared" si="9"/>
        <v>0</v>
      </c>
      <c r="M83" s="37">
        <f t="shared" si="10"/>
        <v>0</v>
      </c>
      <c r="N83" s="38">
        <f t="shared" si="11"/>
        <v>0</v>
      </c>
      <c r="O83" s="39">
        <f t="shared" si="5"/>
        <v>0</v>
      </c>
    </row>
    <row r="84" spans="1:15" ht="15.75" customHeight="1" x14ac:dyDescent="0.3">
      <c r="A84" s="51"/>
      <c r="B84" s="51"/>
      <c r="C84" s="51"/>
      <c r="D84" s="51"/>
      <c r="E84" s="46" t="s">
        <v>114</v>
      </c>
      <c r="F84" s="84">
        <v>0.28000000000000003</v>
      </c>
      <c r="G84" s="48">
        <v>1</v>
      </c>
      <c r="H84" s="45">
        <v>30</v>
      </c>
      <c r="I84" s="31">
        <f t="shared" si="1"/>
        <v>8.4</v>
      </c>
      <c r="J84" s="64"/>
      <c r="K84" s="59"/>
      <c r="L84" s="37">
        <f t="shared" si="9"/>
        <v>0</v>
      </c>
      <c r="M84" s="37">
        <f t="shared" si="10"/>
        <v>0</v>
      </c>
      <c r="N84" s="38">
        <f t="shared" si="11"/>
        <v>0</v>
      </c>
      <c r="O84" s="39">
        <f t="shared" si="5"/>
        <v>0</v>
      </c>
    </row>
    <row r="85" spans="1:15" ht="15.75" customHeight="1" x14ac:dyDescent="0.3">
      <c r="A85" s="51"/>
      <c r="B85" s="51"/>
      <c r="C85" s="51"/>
      <c r="D85" s="51"/>
      <c r="E85" s="85" t="s">
        <v>115</v>
      </c>
      <c r="F85" s="84">
        <v>0.2</v>
      </c>
      <c r="G85" s="48">
        <v>1</v>
      </c>
      <c r="H85" s="45">
        <v>30</v>
      </c>
      <c r="I85" s="31">
        <f t="shared" si="1"/>
        <v>6</v>
      </c>
      <c r="J85" s="64"/>
      <c r="K85" s="59"/>
      <c r="L85" s="37">
        <f t="shared" si="9"/>
        <v>0</v>
      </c>
      <c r="M85" s="37">
        <f t="shared" si="10"/>
        <v>0</v>
      </c>
      <c r="N85" s="38">
        <f t="shared" si="11"/>
        <v>0</v>
      </c>
      <c r="O85" s="39">
        <f t="shared" si="5"/>
        <v>0</v>
      </c>
    </row>
    <row r="86" spans="1:15" ht="15.75" customHeight="1" x14ac:dyDescent="0.3">
      <c r="A86" s="51"/>
      <c r="B86" s="51"/>
      <c r="C86" s="51"/>
      <c r="D86" s="51"/>
      <c r="E86" s="46" t="s">
        <v>116</v>
      </c>
      <c r="F86" s="84">
        <v>1.2</v>
      </c>
      <c r="G86" s="48">
        <v>1</v>
      </c>
      <c r="H86" s="45">
        <v>30</v>
      </c>
      <c r="I86" s="31">
        <f t="shared" si="1"/>
        <v>36</v>
      </c>
      <c r="J86" s="64"/>
      <c r="K86" s="59"/>
      <c r="L86" s="37">
        <f t="shared" si="9"/>
        <v>0</v>
      </c>
      <c r="M86" s="37">
        <f t="shared" si="10"/>
        <v>0</v>
      </c>
      <c r="N86" s="38">
        <f t="shared" si="11"/>
        <v>0</v>
      </c>
      <c r="O86" s="39">
        <f t="shared" si="5"/>
        <v>0</v>
      </c>
    </row>
    <row r="87" spans="1:15" ht="15.75" customHeight="1" x14ac:dyDescent="0.3">
      <c r="A87" s="51"/>
      <c r="B87" s="51"/>
      <c r="C87" s="51"/>
      <c r="D87" s="51"/>
      <c r="E87" s="85" t="s">
        <v>117</v>
      </c>
      <c r="F87" s="84">
        <v>0.63</v>
      </c>
      <c r="G87" s="48">
        <v>1</v>
      </c>
      <c r="H87" s="45">
        <v>10</v>
      </c>
      <c r="I87" s="31">
        <f t="shared" si="1"/>
        <v>6.3</v>
      </c>
      <c r="J87" s="64"/>
      <c r="K87" s="59"/>
      <c r="L87" s="37">
        <f t="shared" si="9"/>
        <v>0</v>
      </c>
      <c r="M87" s="37">
        <f t="shared" si="10"/>
        <v>0</v>
      </c>
      <c r="N87" s="38">
        <f t="shared" si="11"/>
        <v>0</v>
      </c>
      <c r="O87" s="39">
        <f t="shared" si="5"/>
        <v>0</v>
      </c>
    </row>
    <row r="88" spans="1:15" ht="15.75" customHeight="1" x14ac:dyDescent="0.3">
      <c r="A88" s="51"/>
      <c r="B88" s="51"/>
      <c r="C88" s="51"/>
      <c r="D88" s="51"/>
      <c r="E88" s="46" t="s">
        <v>118</v>
      </c>
      <c r="F88" s="47">
        <v>27.5</v>
      </c>
      <c r="G88" s="48">
        <v>1</v>
      </c>
      <c r="H88" s="45">
        <v>2</v>
      </c>
      <c r="I88" s="31">
        <f t="shared" si="1"/>
        <v>55</v>
      </c>
      <c r="J88" s="64"/>
      <c r="K88" s="59"/>
      <c r="L88" s="37">
        <f t="shared" si="9"/>
        <v>0</v>
      </c>
      <c r="M88" s="37">
        <f t="shared" si="10"/>
        <v>0</v>
      </c>
      <c r="N88" s="38">
        <f t="shared" si="11"/>
        <v>0</v>
      </c>
      <c r="O88" s="39">
        <f t="shared" si="5"/>
        <v>0</v>
      </c>
    </row>
    <row r="89" spans="1:15" ht="15.75" customHeight="1" x14ac:dyDescent="0.3">
      <c r="A89" s="51"/>
      <c r="B89" s="51"/>
      <c r="C89" s="51"/>
      <c r="D89" s="51"/>
      <c r="E89" s="46"/>
      <c r="F89" s="47"/>
      <c r="G89" s="48"/>
      <c r="H89" s="45"/>
      <c r="I89" s="31">
        <f t="shared" si="1"/>
        <v>0</v>
      </c>
      <c r="J89" s="64"/>
      <c r="K89" s="59"/>
      <c r="L89" s="37">
        <f t="shared" si="9"/>
        <v>0</v>
      </c>
      <c r="M89" s="37">
        <f t="shared" si="10"/>
        <v>0</v>
      </c>
      <c r="N89" s="38">
        <f t="shared" si="11"/>
        <v>0</v>
      </c>
      <c r="O89" s="39">
        <f t="shared" si="5"/>
        <v>0</v>
      </c>
    </row>
    <row r="90" spans="1:15" ht="15.75" customHeight="1" x14ac:dyDescent="0.3">
      <c r="A90" s="51"/>
      <c r="B90" s="51"/>
      <c r="C90" s="51"/>
      <c r="D90" s="51"/>
      <c r="E90" s="46"/>
      <c r="F90" s="48"/>
      <c r="G90" s="48"/>
      <c r="H90" s="59"/>
      <c r="I90" s="31">
        <f t="shared" si="1"/>
        <v>0</v>
      </c>
      <c r="J90" s="64"/>
      <c r="K90" s="59"/>
      <c r="L90" s="37">
        <f t="shared" si="9"/>
        <v>0</v>
      </c>
      <c r="M90" s="37">
        <f t="shared" si="10"/>
        <v>0</v>
      </c>
      <c r="N90" s="38">
        <f t="shared" si="11"/>
        <v>0</v>
      </c>
      <c r="O90" s="39">
        <f t="shared" si="5"/>
        <v>0</v>
      </c>
    </row>
    <row r="91" spans="1:15" ht="15.75" customHeight="1" x14ac:dyDescent="0.3">
      <c r="A91" s="51"/>
      <c r="B91" s="51"/>
      <c r="C91" s="51"/>
      <c r="D91" s="51"/>
      <c r="E91" s="46"/>
      <c r="F91" s="47"/>
      <c r="G91" s="48"/>
      <c r="H91" s="45"/>
      <c r="I91" s="31">
        <f t="shared" si="1"/>
        <v>0</v>
      </c>
      <c r="J91" s="64"/>
      <c r="K91" s="59"/>
      <c r="L91" s="37">
        <f t="shared" si="9"/>
        <v>0</v>
      </c>
      <c r="M91" s="37">
        <f t="shared" si="10"/>
        <v>0</v>
      </c>
      <c r="N91" s="38">
        <f t="shared" si="11"/>
        <v>0</v>
      </c>
      <c r="O91" s="39">
        <f t="shared" si="5"/>
        <v>0</v>
      </c>
    </row>
    <row r="92" spans="1:15" ht="15.75" customHeight="1" x14ac:dyDescent="0.3">
      <c r="A92" s="51"/>
      <c r="B92" s="51"/>
      <c r="C92" s="51"/>
      <c r="D92" s="51"/>
      <c r="E92" s="46"/>
      <c r="F92" s="48"/>
      <c r="G92" s="48"/>
      <c r="H92" s="59"/>
      <c r="I92" s="31">
        <f t="shared" si="1"/>
        <v>0</v>
      </c>
      <c r="J92" s="64"/>
      <c r="K92" s="59"/>
      <c r="L92" s="37">
        <f t="shared" si="9"/>
        <v>0</v>
      </c>
      <c r="M92" s="37">
        <f t="shared" si="10"/>
        <v>0</v>
      </c>
      <c r="N92" s="38">
        <f t="shared" si="11"/>
        <v>0</v>
      </c>
      <c r="O92" s="39">
        <f t="shared" si="5"/>
        <v>0</v>
      </c>
    </row>
    <row r="93" spans="1:15" ht="15.75" customHeight="1" x14ac:dyDescent="0.3">
      <c r="A93" s="51"/>
      <c r="B93" s="51"/>
      <c r="C93" s="51"/>
      <c r="D93" s="51"/>
      <c r="E93" s="63" t="s">
        <v>74</v>
      </c>
      <c r="F93" s="27"/>
      <c r="G93" s="27"/>
      <c r="H93" s="28"/>
      <c r="I93" s="31">
        <f t="shared" si="1"/>
        <v>0</v>
      </c>
      <c r="J93" s="64"/>
      <c r="K93" s="59"/>
      <c r="L93" s="37">
        <f t="shared" si="9"/>
        <v>0</v>
      </c>
      <c r="M93" s="37">
        <f t="shared" si="10"/>
        <v>0</v>
      </c>
      <c r="N93" s="38">
        <f t="shared" si="11"/>
        <v>0</v>
      </c>
      <c r="O93" s="39">
        <f t="shared" si="5"/>
        <v>0</v>
      </c>
    </row>
    <row r="94" spans="1:15" ht="15.75" customHeight="1" x14ac:dyDescent="0.3">
      <c r="A94" s="51"/>
      <c r="B94" s="51"/>
      <c r="C94" s="51"/>
      <c r="D94" s="51"/>
      <c r="E94" s="46" t="s">
        <v>75</v>
      </c>
      <c r="F94" s="48">
        <v>15</v>
      </c>
      <c r="G94" s="48">
        <v>1</v>
      </c>
      <c r="H94" s="59">
        <v>1</v>
      </c>
      <c r="I94" s="31">
        <f t="shared" si="1"/>
        <v>15</v>
      </c>
      <c r="J94" s="64"/>
      <c r="K94" s="59"/>
      <c r="L94" s="37">
        <f t="shared" si="9"/>
        <v>0</v>
      </c>
      <c r="M94" s="37">
        <f t="shared" si="10"/>
        <v>0</v>
      </c>
      <c r="N94" s="38">
        <f t="shared" si="11"/>
        <v>0</v>
      </c>
      <c r="O94" s="39">
        <f t="shared" si="5"/>
        <v>0</v>
      </c>
    </row>
    <row r="95" spans="1:15" ht="15.75" customHeight="1" x14ac:dyDescent="0.3">
      <c r="A95" s="51"/>
      <c r="B95" s="51"/>
      <c r="C95" s="51"/>
      <c r="D95" s="51"/>
      <c r="E95" s="46" t="s">
        <v>119</v>
      </c>
      <c r="F95" s="47">
        <v>120</v>
      </c>
      <c r="G95" s="48">
        <v>1</v>
      </c>
      <c r="H95" s="45">
        <v>1</v>
      </c>
      <c r="I95" s="31">
        <f t="shared" si="1"/>
        <v>120</v>
      </c>
      <c r="J95" s="64"/>
      <c r="K95" s="59"/>
      <c r="L95" s="37">
        <f t="shared" si="9"/>
        <v>0</v>
      </c>
      <c r="M95" s="37">
        <f t="shared" si="10"/>
        <v>0</v>
      </c>
      <c r="N95" s="38">
        <f t="shared" si="11"/>
        <v>0</v>
      </c>
      <c r="O95" s="39">
        <f t="shared" si="5"/>
        <v>0</v>
      </c>
    </row>
    <row r="96" spans="1:15" ht="15.75" customHeight="1" x14ac:dyDescent="0.3">
      <c r="A96" s="51"/>
      <c r="B96" s="51"/>
      <c r="C96" s="51"/>
      <c r="D96" s="51"/>
      <c r="E96" s="46" t="s">
        <v>120</v>
      </c>
      <c r="F96" s="48">
        <v>60</v>
      </c>
      <c r="G96" s="48">
        <v>1</v>
      </c>
      <c r="H96" s="59">
        <v>1</v>
      </c>
      <c r="I96" s="31">
        <f t="shared" si="1"/>
        <v>60</v>
      </c>
      <c r="J96" s="64"/>
      <c r="K96" s="59"/>
      <c r="L96" s="37">
        <f t="shared" si="9"/>
        <v>0</v>
      </c>
      <c r="M96" s="37">
        <f t="shared" si="10"/>
        <v>0</v>
      </c>
      <c r="N96" s="38">
        <f t="shared" si="11"/>
        <v>0</v>
      </c>
      <c r="O96" s="39">
        <f t="shared" si="5"/>
        <v>0</v>
      </c>
    </row>
    <row r="97" spans="1:15" ht="15.75" customHeight="1" x14ac:dyDescent="0.3">
      <c r="A97" s="51"/>
      <c r="B97" s="51"/>
      <c r="C97" s="51"/>
      <c r="D97" s="51"/>
      <c r="E97" s="56" t="s">
        <v>121</v>
      </c>
      <c r="F97" s="47">
        <v>60</v>
      </c>
      <c r="G97" s="48">
        <v>1</v>
      </c>
      <c r="H97" s="45">
        <v>1</v>
      </c>
      <c r="I97" s="31">
        <f t="shared" si="1"/>
        <v>60</v>
      </c>
      <c r="J97" s="64"/>
      <c r="K97" s="59"/>
      <c r="L97" s="37">
        <f t="shared" si="9"/>
        <v>0</v>
      </c>
      <c r="M97" s="37">
        <f t="shared" si="10"/>
        <v>0</v>
      </c>
      <c r="N97" s="38">
        <f t="shared" si="11"/>
        <v>0</v>
      </c>
      <c r="O97" s="39">
        <f t="shared" si="5"/>
        <v>0</v>
      </c>
    </row>
    <row r="98" spans="1:15" ht="15.75" customHeight="1" x14ac:dyDescent="0.3">
      <c r="A98" s="51"/>
      <c r="B98" s="51"/>
      <c r="C98" s="51"/>
      <c r="D98" s="51"/>
      <c r="E98" s="56" t="s">
        <v>122</v>
      </c>
      <c r="F98" s="47">
        <v>80</v>
      </c>
      <c r="G98" s="48">
        <v>1</v>
      </c>
      <c r="H98" s="45">
        <v>1</v>
      </c>
      <c r="I98" s="31">
        <f t="shared" si="1"/>
        <v>80</v>
      </c>
      <c r="J98" s="64"/>
      <c r="K98" s="59"/>
      <c r="L98" s="37">
        <f t="shared" si="9"/>
        <v>0</v>
      </c>
      <c r="M98" s="37">
        <f t="shared" si="10"/>
        <v>0</v>
      </c>
      <c r="N98" s="38">
        <f t="shared" si="11"/>
        <v>0</v>
      </c>
      <c r="O98" s="39">
        <f t="shared" si="5"/>
        <v>0</v>
      </c>
    </row>
    <row r="99" spans="1:15" ht="15.75" customHeight="1" x14ac:dyDescent="0.3">
      <c r="A99" s="51"/>
      <c r="B99" s="51"/>
      <c r="C99" s="51"/>
      <c r="D99" s="51"/>
      <c r="E99" s="56" t="s">
        <v>123</v>
      </c>
      <c r="F99" s="47">
        <v>60</v>
      </c>
      <c r="G99" s="48">
        <v>1</v>
      </c>
      <c r="H99" s="45">
        <v>1</v>
      </c>
      <c r="I99" s="31">
        <f t="shared" si="1"/>
        <v>60</v>
      </c>
      <c r="J99" s="64"/>
      <c r="K99" s="59"/>
      <c r="L99" s="37">
        <f t="shared" si="9"/>
        <v>0</v>
      </c>
      <c r="M99" s="37">
        <f t="shared" si="10"/>
        <v>0</v>
      </c>
      <c r="N99" s="38">
        <f t="shared" si="11"/>
        <v>0</v>
      </c>
      <c r="O99" s="39">
        <f t="shared" si="5"/>
        <v>0</v>
      </c>
    </row>
    <row r="100" spans="1:15" ht="15.75" customHeight="1" x14ac:dyDescent="0.3">
      <c r="A100" s="51"/>
      <c r="B100" s="51"/>
      <c r="C100" s="51"/>
      <c r="D100" s="51"/>
      <c r="E100" s="56" t="s">
        <v>124</v>
      </c>
      <c r="F100" s="47">
        <v>60</v>
      </c>
      <c r="G100" s="48">
        <v>1</v>
      </c>
      <c r="H100" s="45">
        <v>1</v>
      </c>
      <c r="I100" s="31">
        <f t="shared" si="1"/>
        <v>60</v>
      </c>
      <c r="J100" s="64"/>
      <c r="K100" s="59"/>
      <c r="L100" s="37">
        <f t="shared" si="9"/>
        <v>0</v>
      </c>
      <c r="M100" s="37">
        <f t="shared" si="10"/>
        <v>0</v>
      </c>
      <c r="N100" s="38">
        <f t="shared" si="11"/>
        <v>0</v>
      </c>
      <c r="O100" s="39">
        <f t="shared" si="5"/>
        <v>0</v>
      </c>
    </row>
    <row r="101" spans="1:15" ht="15.75" customHeight="1" x14ac:dyDescent="0.3">
      <c r="A101" s="51"/>
      <c r="B101" s="51"/>
      <c r="C101" s="51"/>
      <c r="D101" s="51"/>
      <c r="E101" s="56"/>
      <c r="F101" s="47"/>
      <c r="G101" s="48"/>
      <c r="H101" s="45"/>
      <c r="I101" s="31">
        <f t="shared" si="1"/>
        <v>0</v>
      </c>
      <c r="J101" s="64"/>
      <c r="K101" s="59"/>
      <c r="L101" s="37">
        <f t="shared" si="9"/>
        <v>0</v>
      </c>
      <c r="M101" s="37">
        <f t="shared" si="10"/>
        <v>0</v>
      </c>
      <c r="N101" s="38">
        <f t="shared" si="11"/>
        <v>0</v>
      </c>
      <c r="O101" s="39">
        <f t="shared" si="5"/>
        <v>0</v>
      </c>
    </row>
    <row r="102" spans="1:15" ht="15.75" customHeight="1" x14ac:dyDescent="0.3">
      <c r="A102" s="51"/>
      <c r="B102" s="51"/>
      <c r="C102" s="51"/>
      <c r="D102" s="51"/>
      <c r="E102" s="56"/>
      <c r="F102" s="48"/>
      <c r="G102" s="48"/>
      <c r="H102" s="59"/>
      <c r="I102" s="31">
        <f t="shared" si="1"/>
        <v>0</v>
      </c>
      <c r="J102" s="64"/>
      <c r="K102" s="59"/>
      <c r="L102" s="37">
        <f t="shared" si="9"/>
        <v>0</v>
      </c>
      <c r="M102" s="37">
        <f t="shared" si="10"/>
        <v>0</v>
      </c>
      <c r="N102" s="38">
        <f t="shared" si="11"/>
        <v>0</v>
      </c>
      <c r="O102" s="39">
        <f t="shared" si="5"/>
        <v>0</v>
      </c>
    </row>
    <row r="103" spans="1:15" ht="15.75" customHeight="1" x14ac:dyDescent="0.3">
      <c r="A103" s="51"/>
      <c r="B103" s="51"/>
      <c r="C103" s="51"/>
      <c r="D103" s="51"/>
      <c r="E103" s="56"/>
      <c r="F103" s="48"/>
      <c r="G103" s="48"/>
      <c r="H103" s="59"/>
      <c r="I103" s="31">
        <f t="shared" si="1"/>
        <v>0</v>
      </c>
      <c r="J103" s="64"/>
      <c r="K103" s="59"/>
      <c r="L103" s="37">
        <f t="shared" si="9"/>
        <v>0</v>
      </c>
      <c r="M103" s="37">
        <f t="shared" si="10"/>
        <v>0</v>
      </c>
      <c r="N103" s="38">
        <f t="shared" si="11"/>
        <v>0</v>
      </c>
      <c r="O103" s="39">
        <f t="shared" si="5"/>
        <v>0</v>
      </c>
    </row>
    <row r="104" spans="1:15" ht="15.75" customHeight="1" x14ac:dyDescent="0.3">
      <c r="A104" s="51"/>
      <c r="B104" s="51"/>
      <c r="C104" s="51"/>
      <c r="D104" s="51"/>
      <c r="E104" s="46"/>
      <c r="F104" s="48"/>
      <c r="G104" s="48"/>
      <c r="H104" s="59"/>
      <c r="I104" s="31">
        <f t="shared" si="1"/>
        <v>0</v>
      </c>
      <c r="J104" s="64"/>
      <c r="K104" s="59"/>
      <c r="L104" s="37">
        <f t="shared" si="9"/>
        <v>0</v>
      </c>
      <c r="M104" s="37">
        <f t="shared" si="10"/>
        <v>0</v>
      </c>
      <c r="N104" s="38">
        <f t="shared" si="11"/>
        <v>0</v>
      </c>
      <c r="O104" s="39">
        <f t="shared" si="5"/>
        <v>0</v>
      </c>
    </row>
    <row r="105" spans="1:15" ht="15.75" customHeight="1" x14ac:dyDescent="0.3">
      <c r="A105" s="51"/>
      <c r="B105" s="51"/>
      <c r="C105" s="51"/>
      <c r="D105" s="51"/>
      <c r="E105" s="46"/>
      <c r="F105" s="48"/>
      <c r="G105" s="48"/>
      <c r="H105" s="59"/>
      <c r="I105" s="31">
        <f t="shared" si="1"/>
        <v>0</v>
      </c>
      <c r="J105" s="64"/>
      <c r="K105" s="59"/>
      <c r="L105" s="37">
        <f t="shared" si="9"/>
        <v>0</v>
      </c>
      <c r="M105" s="37">
        <f t="shared" si="10"/>
        <v>0</v>
      </c>
      <c r="N105" s="38">
        <f t="shared" si="11"/>
        <v>0</v>
      </c>
      <c r="O105" s="39">
        <f t="shared" si="5"/>
        <v>0</v>
      </c>
    </row>
    <row r="106" spans="1:15" ht="15.75" customHeight="1" x14ac:dyDescent="0.3">
      <c r="A106" s="51"/>
      <c r="B106" s="51"/>
      <c r="C106" s="51"/>
      <c r="D106" s="51"/>
      <c r="E106" s="46"/>
      <c r="F106" s="47"/>
      <c r="G106" s="48"/>
      <c r="H106" s="45"/>
      <c r="I106" s="31">
        <f t="shared" si="1"/>
        <v>0</v>
      </c>
      <c r="J106" s="64"/>
      <c r="K106" s="59"/>
      <c r="L106" s="37">
        <f t="shared" si="9"/>
        <v>0</v>
      </c>
      <c r="M106" s="37">
        <f t="shared" si="10"/>
        <v>0</v>
      </c>
      <c r="N106" s="38">
        <f t="shared" si="11"/>
        <v>0</v>
      </c>
      <c r="O106" s="39">
        <f t="shared" si="5"/>
        <v>0</v>
      </c>
    </row>
    <row r="107" spans="1:15" ht="15.75" customHeight="1" x14ac:dyDescent="0.3">
      <c r="A107" s="51"/>
      <c r="B107" s="51"/>
      <c r="C107" s="51"/>
      <c r="D107" s="51"/>
      <c r="E107" s="56"/>
      <c r="F107" s="47"/>
      <c r="G107" s="48"/>
      <c r="H107" s="45"/>
      <c r="I107" s="31">
        <f t="shared" si="1"/>
        <v>0</v>
      </c>
      <c r="J107" s="64"/>
      <c r="K107" s="59"/>
      <c r="L107" s="37">
        <f t="shared" si="9"/>
        <v>0</v>
      </c>
      <c r="M107" s="37">
        <f t="shared" si="10"/>
        <v>0</v>
      </c>
      <c r="N107" s="38">
        <f t="shared" si="11"/>
        <v>0</v>
      </c>
      <c r="O107" s="39">
        <f t="shared" si="5"/>
        <v>0</v>
      </c>
    </row>
    <row r="108" spans="1:15" ht="15.75" customHeight="1" x14ac:dyDescent="0.3">
      <c r="A108" s="51"/>
      <c r="B108" s="51"/>
      <c r="C108" s="51"/>
      <c r="D108" s="51"/>
      <c r="E108" s="56"/>
      <c r="F108" s="47"/>
      <c r="G108" s="48"/>
      <c r="H108" s="45"/>
      <c r="I108" s="31">
        <f t="shared" si="1"/>
        <v>0</v>
      </c>
      <c r="J108" s="64"/>
      <c r="K108" s="59"/>
      <c r="L108" s="37">
        <f t="shared" si="9"/>
        <v>0</v>
      </c>
      <c r="M108" s="37">
        <f t="shared" si="10"/>
        <v>0</v>
      </c>
      <c r="N108" s="38">
        <f t="shared" si="11"/>
        <v>0</v>
      </c>
      <c r="O108" s="39">
        <f t="shared" si="5"/>
        <v>0</v>
      </c>
    </row>
    <row r="109" spans="1:15" ht="15.75" customHeight="1" x14ac:dyDescent="0.3">
      <c r="A109" s="51"/>
      <c r="B109" s="51"/>
      <c r="C109" s="51"/>
      <c r="D109" s="51"/>
      <c r="E109" s="46"/>
      <c r="F109" s="47"/>
      <c r="G109" s="48"/>
      <c r="H109" s="45"/>
      <c r="I109" s="31">
        <f t="shared" si="1"/>
        <v>0</v>
      </c>
      <c r="J109" s="64"/>
      <c r="K109" s="59"/>
      <c r="L109" s="37">
        <f t="shared" si="9"/>
        <v>0</v>
      </c>
      <c r="M109" s="37">
        <f t="shared" si="10"/>
        <v>0</v>
      </c>
      <c r="N109" s="38">
        <f t="shared" si="11"/>
        <v>0</v>
      </c>
      <c r="O109" s="39">
        <f t="shared" si="5"/>
        <v>0</v>
      </c>
    </row>
    <row r="110" spans="1:15" ht="15.75" customHeight="1" x14ac:dyDescent="0.3">
      <c r="A110" s="51"/>
      <c r="B110" s="51"/>
      <c r="C110" s="51"/>
      <c r="D110" s="51"/>
      <c r="E110" s="46"/>
      <c r="F110" s="47"/>
      <c r="G110" s="48"/>
      <c r="H110" s="45"/>
      <c r="I110" s="31">
        <f t="shared" si="1"/>
        <v>0</v>
      </c>
      <c r="J110" s="64"/>
      <c r="K110" s="59"/>
      <c r="L110" s="37">
        <f t="shared" si="9"/>
        <v>0</v>
      </c>
      <c r="M110" s="37">
        <f t="shared" si="10"/>
        <v>0</v>
      </c>
      <c r="N110" s="38">
        <f t="shared" si="11"/>
        <v>0</v>
      </c>
      <c r="O110" s="39">
        <f t="shared" si="5"/>
        <v>0</v>
      </c>
    </row>
    <row r="111" spans="1:15" ht="15.75" customHeight="1" x14ac:dyDescent="0.3">
      <c r="A111" s="51"/>
      <c r="B111" s="51"/>
      <c r="C111" s="51"/>
      <c r="D111" s="51"/>
      <c r="E111" s="46"/>
      <c r="F111" s="47"/>
      <c r="G111" s="48"/>
      <c r="H111" s="45"/>
      <c r="I111" s="31">
        <f t="shared" si="1"/>
        <v>0</v>
      </c>
      <c r="J111" s="64"/>
      <c r="K111" s="59"/>
      <c r="L111" s="37">
        <f t="shared" si="9"/>
        <v>0</v>
      </c>
      <c r="M111" s="37">
        <f t="shared" si="10"/>
        <v>0</v>
      </c>
      <c r="N111" s="38">
        <f t="shared" si="11"/>
        <v>0</v>
      </c>
      <c r="O111" s="39">
        <f t="shared" si="5"/>
        <v>0</v>
      </c>
    </row>
    <row r="112" spans="1:15" ht="15.75" customHeight="1" x14ac:dyDescent="0.3">
      <c r="A112" s="51"/>
      <c r="B112" s="51"/>
      <c r="C112" s="51"/>
      <c r="D112" s="51"/>
      <c r="E112" s="56"/>
      <c r="F112" s="47"/>
      <c r="G112" s="48"/>
      <c r="H112" s="45"/>
      <c r="I112" s="31">
        <f t="shared" si="1"/>
        <v>0</v>
      </c>
      <c r="J112" s="64"/>
      <c r="K112" s="59"/>
      <c r="L112" s="37">
        <f t="shared" si="9"/>
        <v>0</v>
      </c>
      <c r="M112" s="37">
        <f t="shared" si="10"/>
        <v>0</v>
      </c>
      <c r="N112" s="38">
        <f t="shared" si="11"/>
        <v>0</v>
      </c>
      <c r="O112" s="39">
        <f t="shared" si="5"/>
        <v>0</v>
      </c>
    </row>
    <row r="113" spans="1:15" ht="15.75" customHeight="1" x14ac:dyDescent="0.3">
      <c r="A113" s="51"/>
      <c r="B113" s="51"/>
      <c r="C113" s="51"/>
      <c r="D113" s="51"/>
      <c r="E113" s="56"/>
      <c r="F113" s="47"/>
      <c r="G113" s="48"/>
      <c r="H113" s="45"/>
      <c r="I113" s="31">
        <f t="shared" si="1"/>
        <v>0</v>
      </c>
      <c r="J113" s="64"/>
      <c r="K113" s="59"/>
      <c r="L113" s="37">
        <f t="shared" si="9"/>
        <v>0</v>
      </c>
      <c r="M113" s="37">
        <f t="shared" si="10"/>
        <v>0</v>
      </c>
      <c r="N113" s="38">
        <f t="shared" si="11"/>
        <v>0</v>
      </c>
      <c r="O113" s="39">
        <f t="shared" si="5"/>
        <v>0</v>
      </c>
    </row>
    <row r="114" spans="1:15" ht="15.75" customHeight="1" x14ac:dyDescent="0.3">
      <c r="A114" s="51"/>
      <c r="B114" s="51"/>
      <c r="C114" s="51"/>
      <c r="D114" s="51"/>
      <c r="E114" s="26" t="s">
        <v>76</v>
      </c>
      <c r="F114" s="27"/>
      <c r="G114" s="27"/>
      <c r="H114" s="28"/>
      <c r="I114" s="31">
        <f t="shared" si="1"/>
        <v>0</v>
      </c>
      <c r="J114" s="64"/>
      <c r="K114" s="59"/>
      <c r="L114" s="37">
        <f t="shared" si="9"/>
        <v>0</v>
      </c>
      <c r="M114" s="37">
        <f t="shared" si="10"/>
        <v>0</v>
      </c>
      <c r="N114" s="38">
        <f t="shared" si="11"/>
        <v>0</v>
      </c>
      <c r="O114" s="39">
        <f t="shared" si="5"/>
        <v>0</v>
      </c>
    </row>
    <row r="115" spans="1:15" ht="15.75" customHeight="1" x14ac:dyDescent="0.3">
      <c r="A115" s="51"/>
      <c r="B115" s="51"/>
      <c r="C115" s="51"/>
      <c r="D115" s="51"/>
      <c r="E115" s="46" t="s">
        <v>125</v>
      </c>
      <c r="F115" s="48">
        <v>65</v>
      </c>
      <c r="G115" s="48">
        <v>1</v>
      </c>
      <c r="H115" s="59">
        <v>1</v>
      </c>
      <c r="I115" s="31">
        <f t="shared" si="1"/>
        <v>65</v>
      </c>
      <c r="J115" s="64"/>
      <c r="K115" s="59"/>
      <c r="L115" s="37">
        <f t="shared" si="9"/>
        <v>0</v>
      </c>
      <c r="M115" s="37">
        <f t="shared" si="10"/>
        <v>0</v>
      </c>
      <c r="N115" s="38">
        <f t="shared" si="11"/>
        <v>0</v>
      </c>
      <c r="O115" s="39">
        <f t="shared" si="5"/>
        <v>0</v>
      </c>
    </row>
    <row r="116" spans="1:15" ht="15.75" customHeight="1" x14ac:dyDescent="0.3">
      <c r="A116" s="51"/>
      <c r="B116" s="51"/>
      <c r="C116" s="51"/>
      <c r="D116" s="51"/>
      <c r="E116" s="46" t="s">
        <v>126</v>
      </c>
      <c r="F116" s="47">
        <v>11.5</v>
      </c>
      <c r="G116" s="48">
        <v>1</v>
      </c>
      <c r="H116" s="45">
        <v>1</v>
      </c>
      <c r="I116" s="31">
        <f t="shared" si="1"/>
        <v>11.5</v>
      </c>
      <c r="J116" s="64"/>
      <c r="K116" s="59"/>
      <c r="L116" s="37">
        <f t="shared" si="9"/>
        <v>0</v>
      </c>
      <c r="M116" s="37">
        <f t="shared" si="10"/>
        <v>0</v>
      </c>
      <c r="N116" s="38">
        <f t="shared" si="11"/>
        <v>0</v>
      </c>
      <c r="O116" s="39">
        <f t="shared" si="5"/>
        <v>0</v>
      </c>
    </row>
    <row r="117" spans="1:15" ht="15.75" customHeight="1" x14ac:dyDescent="0.3">
      <c r="A117" s="51"/>
      <c r="B117" s="51"/>
      <c r="C117" s="51"/>
      <c r="D117" s="51"/>
      <c r="E117" s="46" t="s">
        <v>78</v>
      </c>
      <c r="F117" s="48">
        <v>3.7</v>
      </c>
      <c r="G117" s="48">
        <v>1</v>
      </c>
      <c r="H117" s="59">
        <v>1</v>
      </c>
      <c r="I117" s="31">
        <f t="shared" si="1"/>
        <v>3.7</v>
      </c>
      <c r="J117" s="64"/>
      <c r="K117" s="59"/>
      <c r="L117" s="37">
        <f t="shared" si="9"/>
        <v>0</v>
      </c>
      <c r="M117" s="37">
        <f t="shared" si="10"/>
        <v>0</v>
      </c>
      <c r="N117" s="38">
        <f t="shared" si="11"/>
        <v>0</v>
      </c>
      <c r="O117" s="39">
        <f t="shared" si="5"/>
        <v>0</v>
      </c>
    </row>
    <row r="118" spans="1:15" ht="15.75" customHeight="1" x14ac:dyDescent="0.3">
      <c r="A118" s="51"/>
      <c r="B118" s="51"/>
      <c r="C118" s="51"/>
      <c r="D118" s="51"/>
      <c r="E118" s="46" t="s">
        <v>127</v>
      </c>
      <c r="F118" s="47">
        <v>3.7</v>
      </c>
      <c r="G118" s="48">
        <v>1</v>
      </c>
      <c r="H118" s="45">
        <v>1</v>
      </c>
      <c r="I118" s="31">
        <f t="shared" si="1"/>
        <v>3.7</v>
      </c>
      <c r="J118" s="64"/>
      <c r="K118" s="59"/>
      <c r="L118" s="37">
        <f t="shared" si="9"/>
        <v>0</v>
      </c>
      <c r="M118" s="37">
        <f t="shared" si="10"/>
        <v>0</v>
      </c>
      <c r="N118" s="38">
        <f t="shared" si="11"/>
        <v>0</v>
      </c>
      <c r="O118" s="39">
        <f t="shared" si="5"/>
        <v>0</v>
      </c>
    </row>
    <row r="119" spans="1:15" ht="15.75" customHeight="1" x14ac:dyDescent="0.3">
      <c r="A119" s="51"/>
      <c r="B119" s="51"/>
      <c r="C119" s="51"/>
      <c r="D119" s="51"/>
      <c r="E119" s="56"/>
      <c r="F119" s="47"/>
      <c r="G119" s="48"/>
      <c r="H119" s="45"/>
      <c r="I119" s="31">
        <f t="shared" si="1"/>
        <v>0</v>
      </c>
      <c r="J119" s="64"/>
      <c r="K119" s="59"/>
      <c r="L119" s="37">
        <f t="shared" si="9"/>
        <v>0</v>
      </c>
      <c r="M119" s="37">
        <f t="shared" si="10"/>
        <v>0</v>
      </c>
      <c r="N119" s="38">
        <f t="shared" si="11"/>
        <v>0</v>
      </c>
      <c r="O119" s="39">
        <f t="shared" si="5"/>
        <v>0</v>
      </c>
    </row>
    <row r="120" spans="1:15" ht="15.75" customHeight="1" x14ac:dyDescent="0.3">
      <c r="A120" s="51"/>
      <c r="B120" s="51"/>
      <c r="C120" s="51"/>
      <c r="D120" s="51"/>
      <c r="E120" s="56"/>
      <c r="F120" s="47"/>
      <c r="G120" s="48"/>
      <c r="H120" s="45"/>
      <c r="I120" s="31">
        <f t="shared" si="1"/>
        <v>0</v>
      </c>
      <c r="J120" s="64"/>
      <c r="K120" s="59"/>
      <c r="L120" s="37">
        <f t="shared" si="9"/>
        <v>0</v>
      </c>
      <c r="M120" s="37">
        <f t="shared" si="10"/>
        <v>0</v>
      </c>
      <c r="N120" s="38">
        <f t="shared" si="11"/>
        <v>0</v>
      </c>
      <c r="O120" s="39">
        <f t="shared" si="5"/>
        <v>0</v>
      </c>
    </row>
    <row r="121" spans="1:15" ht="15.75" customHeight="1" x14ac:dyDescent="0.3">
      <c r="A121" s="51"/>
      <c r="B121" s="51"/>
      <c r="C121" s="51"/>
      <c r="D121" s="51"/>
      <c r="E121" s="56"/>
      <c r="F121" s="47"/>
      <c r="G121" s="48"/>
      <c r="H121" s="45"/>
      <c r="I121" s="31">
        <f t="shared" si="1"/>
        <v>0</v>
      </c>
      <c r="J121" s="64"/>
      <c r="K121" s="59"/>
      <c r="L121" s="37">
        <f t="shared" si="9"/>
        <v>0</v>
      </c>
      <c r="M121" s="37">
        <f t="shared" si="10"/>
        <v>0</v>
      </c>
      <c r="N121" s="38">
        <f t="shared" si="11"/>
        <v>0</v>
      </c>
      <c r="O121" s="39">
        <f t="shared" si="5"/>
        <v>0</v>
      </c>
    </row>
    <row r="122" spans="1:15" ht="15.75" customHeight="1" x14ac:dyDescent="0.3">
      <c r="A122" s="51"/>
      <c r="B122" s="51"/>
      <c r="C122" s="51"/>
      <c r="D122" s="51"/>
      <c r="E122" s="56"/>
      <c r="F122" s="47"/>
      <c r="G122" s="48"/>
      <c r="H122" s="45"/>
      <c r="I122" s="31">
        <f t="shared" si="1"/>
        <v>0</v>
      </c>
      <c r="J122" s="64"/>
      <c r="K122" s="59"/>
      <c r="L122" s="37">
        <f t="shared" si="9"/>
        <v>0</v>
      </c>
      <c r="M122" s="37">
        <f t="shared" si="10"/>
        <v>0</v>
      </c>
      <c r="N122" s="38">
        <f t="shared" si="11"/>
        <v>0</v>
      </c>
      <c r="O122" s="39">
        <f t="shared" si="5"/>
        <v>0</v>
      </c>
    </row>
    <row r="123" spans="1:15" ht="15.75" customHeight="1" x14ac:dyDescent="0.3">
      <c r="A123" s="51"/>
      <c r="B123" s="51"/>
      <c r="C123" s="51"/>
      <c r="D123" s="51"/>
      <c r="E123" s="56"/>
      <c r="F123" s="48"/>
      <c r="G123" s="48"/>
      <c r="H123" s="59"/>
      <c r="I123" s="31">
        <f t="shared" si="1"/>
        <v>0</v>
      </c>
      <c r="J123" s="64"/>
      <c r="K123" s="59"/>
      <c r="L123" s="37">
        <f t="shared" si="9"/>
        <v>0</v>
      </c>
      <c r="M123" s="37">
        <f t="shared" si="10"/>
        <v>0</v>
      </c>
      <c r="N123" s="38">
        <f t="shared" si="11"/>
        <v>0</v>
      </c>
      <c r="O123" s="39">
        <f t="shared" si="5"/>
        <v>0</v>
      </c>
    </row>
    <row r="124" spans="1:15" ht="15.75" customHeight="1" x14ac:dyDescent="0.3">
      <c r="A124" s="51"/>
      <c r="B124" s="51"/>
      <c r="C124" s="51"/>
      <c r="D124" s="51"/>
      <c r="E124" s="56"/>
      <c r="F124" s="48"/>
      <c r="G124" s="48"/>
      <c r="H124" s="59"/>
      <c r="I124" s="31">
        <f t="shared" si="1"/>
        <v>0</v>
      </c>
      <c r="J124" s="64"/>
      <c r="K124" s="59"/>
      <c r="L124" s="37">
        <f t="shared" si="9"/>
        <v>0</v>
      </c>
      <c r="M124" s="37">
        <f t="shared" si="10"/>
        <v>0</v>
      </c>
      <c r="N124" s="38">
        <f t="shared" si="11"/>
        <v>0</v>
      </c>
      <c r="O124" s="39">
        <f t="shared" si="5"/>
        <v>0</v>
      </c>
    </row>
    <row r="125" spans="1:15" ht="15.75" customHeight="1" x14ac:dyDescent="0.3">
      <c r="A125" s="51"/>
      <c r="B125" s="51"/>
      <c r="C125" s="51"/>
      <c r="D125" s="51"/>
      <c r="E125" s="46"/>
      <c r="F125" s="48"/>
      <c r="G125" s="48"/>
      <c r="H125" s="59"/>
      <c r="I125" s="31">
        <f t="shared" si="1"/>
        <v>0</v>
      </c>
      <c r="J125" s="64"/>
      <c r="K125" s="59"/>
      <c r="L125" s="37">
        <f t="shared" si="9"/>
        <v>0</v>
      </c>
      <c r="M125" s="37">
        <f t="shared" si="10"/>
        <v>0</v>
      </c>
      <c r="N125" s="38">
        <f t="shared" si="11"/>
        <v>0</v>
      </c>
      <c r="O125" s="39">
        <f t="shared" si="5"/>
        <v>0</v>
      </c>
    </row>
    <row r="126" spans="1:15" ht="15.75" customHeight="1" x14ac:dyDescent="0.3">
      <c r="A126" s="51"/>
      <c r="B126" s="51"/>
      <c r="C126" s="51"/>
      <c r="D126" s="51"/>
      <c r="E126" s="46"/>
      <c r="F126" s="48"/>
      <c r="G126" s="48"/>
      <c r="H126" s="59"/>
      <c r="I126" s="31">
        <f t="shared" si="1"/>
        <v>0</v>
      </c>
      <c r="J126" s="64"/>
      <c r="K126" s="59"/>
      <c r="L126" s="37">
        <f t="shared" si="9"/>
        <v>0</v>
      </c>
      <c r="M126" s="37">
        <f t="shared" si="10"/>
        <v>0</v>
      </c>
      <c r="N126" s="38">
        <f t="shared" si="11"/>
        <v>0</v>
      </c>
      <c r="O126" s="39">
        <f t="shared" si="5"/>
        <v>0</v>
      </c>
    </row>
    <row r="127" spans="1:15" ht="15.75" customHeight="1" x14ac:dyDescent="0.3">
      <c r="A127" s="51"/>
      <c r="B127" s="51"/>
      <c r="C127" s="51"/>
      <c r="D127" s="51"/>
      <c r="E127" s="46"/>
      <c r="F127" s="47"/>
      <c r="G127" s="48"/>
      <c r="H127" s="45"/>
      <c r="I127" s="31">
        <f t="shared" si="1"/>
        <v>0</v>
      </c>
      <c r="J127" s="64"/>
      <c r="K127" s="59"/>
      <c r="L127" s="37">
        <f t="shared" si="9"/>
        <v>0</v>
      </c>
      <c r="M127" s="37">
        <f t="shared" si="10"/>
        <v>0</v>
      </c>
      <c r="N127" s="38">
        <f t="shared" si="11"/>
        <v>0</v>
      </c>
      <c r="O127" s="39">
        <f t="shared" si="5"/>
        <v>0</v>
      </c>
    </row>
    <row r="128" spans="1:15" ht="15.75" customHeight="1" x14ac:dyDescent="0.3">
      <c r="A128" s="51"/>
      <c r="B128" s="51"/>
      <c r="C128" s="51"/>
      <c r="D128" s="51"/>
      <c r="E128" s="56"/>
      <c r="F128" s="47"/>
      <c r="G128" s="48"/>
      <c r="H128" s="45"/>
      <c r="I128" s="31">
        <f t="shared" si="1"/>
        <v>0</v>
      </c>
      <c r="J128" s="64"/>
      <c r="K128" s="59"/>
      <c r="L128" s="37">
        <f t="shared" si="9"/>
        <v>0</v>
      </c>
      <c r="M128" s="37">
        <f t="shared" si="10"/>
        <v>0</v>
      </c>
      <c r="N128" s="38">
        <f t="shared" si="11"/>
        <v>0</v>
      </c>
      <c r="O128" s="39">
        <f t="shared" si="5"/>
        <v>0</v>
      </c>
    </row>
    <row r="129" spans="1:15" ht="15.75" customHeight="1" x14ac:dyDescent="0.3">
      <c r="A129" s="51"/>
      <c r="B129" s="51"/>
      <c r="C129" s="51"/>
      <c r="D129" s="51"/>
      <c r="E129" s="56"/>
      <c r="F129" s="47"/>
      <c r="G129" s="48"/>
      <c r="H129" s="45"/>
      <c r="I129" s="31">
        <f t="shared" si="1"/>
        <v>0</v>
      </c>
      <c r="J129" s="64"/>
      <c r="K129" s="59"/>
      <c r="L129" s="37">
        <f t="shared" si="9"/>
        <v>0</v>
      </c>
      <c r="M129" s="37">
        <f t="shared" si="10"/>
        <v>0</v>
      </c>
      <c r="N129" s="38">
        <f t="shared" si="11"/>
        <v>0</v>
      </c>
      <c r="O129" s="39">
        <f t="shared" si="5"/>
        <v>0</v>
      </c>
    </row>
    <row r="130" spans="1:15" ht="15.75" customHeight="1" x14ac:dyDescent="0.3">
      <c r="A130" s="51"/>
      <c r="B130" s="51"/>
      <c r="C130" s="51"/>
      <c r="D130" s="51"/>
      <c r="E130" s="46"/>
      <c r="F130" s="47"/>
      <c r="G130" s="48"/>
      <c r="H130" s="45"/>
      <c r="I130" s="31">
        <f t="shared" si="1"/>
        <v>0</v>
      </c>
      <c r="J130" s="64"/>
      <c r="K130" s="59"/>
      <c r="L130" s="37">
        <f t="shared" si="9"/>
        <v>0</v>
      </c>
      <c r="M130" s="37">
        <f t="shared" si="10"/>
        <v>0</v>
      </c>
      <c r="N130" s="38">
        <f t="shared" si="11"/>
        <v>0</v>
      </c>
      <c r="O130" s="39">
        <f t="shared" si="5"/>
        <v>0</v>
      </c>
    </row>
    <row r="131" spans="1:15" ht="15.75" customHeight="1" x14ac:dyDescent="0.3">
      <c r="A131" s="50"/>
      <c r="B131" s="50"/>
      <c r="C131" s="50"/>
      <c r="D131" s="50"/>
      <c r="E131" s="46"/>
      <c r="F131" s="47"/>
      <c r="G131" s="48"/>
      <c r="H131" s="45"/>
      <c r="I131" s="31">
        <f t="shared" si="1"/>
        <v>0</v>
      </c>
      <c r="J131" s="64"/>
      <c r="K131" s="59"/>
      <c r="L131" s="37">
        <f t="shared" si="9"/>
        <v>0</v>
      </c>
      <c r="M131" s="37">
        <f t="shared" si="10"/>
        <v>0</v>
      </c>
      <c r="N131" s="38">
        <f t="shared" si="11"/>
        <v>0</v>
      </c>
      <c r="O131" s="39">
        <f t="shared" si="5"/>
        <v>0</v>
      </c>
    </row>
    <row r="132" spans="1:15" ht="15.75" customHeight="1" x14ac:dyDescent="0.3">
      <c r="A132" s="50"/>
      <c r="B132" s="50"/>
      <c r="C132" s="50"/>
      <c r="D132" s="50"/>
      <c r="E132" s="46"/>
      <c r="F132" s="47"/>
      <c r="G132" s="48"/>
      <c r="H132" s="45"/>
      <c r="I132" s="31">
        <f t="shared" si="1"/>
        <v>0</v>
      </c>
      <c r="J132" s="64"/>
      <c r="K132" s="59"/>
      <c r="L132" s="37">
        <f t="shared" si="9"/>
        <v>0</v>
      </c>
      <c r="M132" s="37">
        <f t="shared" si="10"/>
        <v>0</v>
      </c>
      <c r="N132" s="38">
        <f t="shared" si="11"/>
        <v>0</v>
      </c>
      <c r="O132" s="39">
        <f t="shared" si="5"/>
        <v>0</v>
      </c>
    </row>
    <row r="133" spans="1:15" ht="15.75" customHeight="1" x14ac:dyDescent="0.3">
      <c r="A133" s="50"/>
      <c r="B133" s="50"/>
      <c r="C133" s="50"/>
      <c r="D133" s="50"/>
      <c r="E133" s="56"/>
      <c r="F133" s="47"/>
      <c r="G133" s="48"/>
      <c r="H133" s="45"/>
      <c r="I133" s="31">
        <f t="shared" si="1"/>
        <v>0</v>
      </c>
      <c r="J133" s="64"/>
      <c r="K133" s="59"/>
      <c r="L133" s="37">
        <f t="shared" si="9"/>
        <v>0</v>
      </c>
      <c r="M133" s="37">
        <f t="shared" si="10"/>
        <v>0</v>
      </c>
      <c r="N133" s="38">
        <f t="shared" si="11"/>
        <v>0</v>
      </c>
      <c r="O133" s="39">
        <f t="shared" si="5"/>
        <v>0</v>
      </c>
    </row>
    <row r="134" spans="1:15" ht="15.75" customHeight="1" x14ac:dyDescent="0.3">
      <c r="A134" s="50"/>
      <c r="B134" s="50"/>
      <c r="C134" s="50"/>
      <c r="D134" s="50"/>
      <c r="E134" s="56"/>
      <c r="F134" s="47"/>
      <c r="G134" s="48"/>
      <c r="H134" s="45"/>
      <c r="I134" s="31">
        <f t="shared" si="1"/>
        <v>0</v>
      </c>
      <c r="J134" s="64"/>
      <c r="K134" s="59"/>
      <c r="L134" s="37">
        <f t="shared" si="9"/>
        <v>0</v>
      </c>
      <c r="M134" s="37">
        <f t="shared" si="10"/>
        <v>0</v>
      </c>
      <c r="N134" s="38">
        <f t="shared" si="11"/>
        <v>0</v>
      </c>
      <c r="O134" s="39">
        <f t="shared" si="5"/>
        <v>0</v>
      </c>
    </row>
    <row r="135" spans="1:15" ht="15.75" customHeight="1" x14ac:dyDescent="0.3">
      <c r="A135" s="50"/>
      <c r="B135" s="50"/>
      <c r="C135" s="50"/>
      <c r="D135" s="50"/>
      <c r="E135" s="26" t="s">
        <v>77</v>
      </c>
      <c r="F135" s="27"/>
      <c r="G135" s="27"/>
      <c r="H135" s="28"/>
      <c r="I135" s="31">
        <f t="shared" si="1"/>
        <v>0</v>
      </c>
      <c r="J135" s="64"/>
      <c r="K135" s="59"/>
      <c r="L135" s="37">
        <f t="shared" si="9"/>
        <v>0</v>
      </c>
      <c r="M135" s="37">
        <f t="shared" si="10"/>
        <v>0</v>
      </c>
      <c r="N135" s="38">
        <f t="shared" si="11"/>
        <v>0</v>
      </c>
      <c r="O135" s="39">
        <f t="shared" si="5"/>
        <v>0</v>
      </c>
    </row>
    <row r="136" spans="1:15" ht="15.75" customHeight="1" x14ac:dyDescent="0.3">
      <c r="A136" s="50"/>
      <c r="B136" s="50"/>
      <c r="C136" s="50"/>
      <c r="D136" s="50"/>
      <c r="E136" s="46"/>
      <c r="F136" s="47"/>
      <c r="G136" s="48"/>
      <c r="H136" s="45"/>
      <c r="I136" s="31">
        <f t="shared" si="1"/>
        <v>0</v>
      </c>
      <c r="J136" s="64"/>
      <c r="K136" s="59"/>
      <c r="L136" s="37">
        <f t="shared" si="9"/>
        <v>0</v>
      </c>
      <c r="M136" s="37">
        <f t="shared" si="10"/>
        <v>0</v>
      </c>
      <c r="N136" s="38">
        <f t="shared" si="11"/>
        <v>0</v>
      </c>
      <c r="O136" s="39">
        <f t="shared" si="5"/>
        <v>0</v>
      </c>
    </row>
    <row r="137" spans="1:15" ht="15.75" customHeight="1" x14ac:dyDescent="0.3">
      <c r="A137" s="50"/>
      <c r="B137" s="50"/>
      <c r="C137" s="50"/>
      <c r="D137" s="50"/>
      <c r="E137" s="46"/>
      <c r="F137" s="47"/>
      <c r="G137" s="48"/>
      <c r="H137" s="45"/>
      <c r="I137" s="31">
        <f t="shared" si="1"/>
        <v>0</v>
      </c>
      <c r="J137" s="64"/>
      <c r="K137" s="59"/>
      <c r="L137" s="37">
        <f t="shared" si="9"/>
        <v>0</v>
      </c>
      <c r="M137" s="37">
        <f t="shared" si="10"/>
        <v>0</v>
      </c>
      <c r="N137" s="38">
        <f t="shared" si="11"/>
        <v>0</v>
      </c>
      <c r="O137" s="39">
        <f t="shared" si="5"/>
        <v>0</v>
      </c>
    </row>
    <row r="138" spans="1:15" ht="15.75" customHeight="1" x14ac:dyDescent="0.3">
      <c r="A138" s="50"/>
      <c r="B138" s="50"/>
      <c r="C138" s="50"/>
      <c r="D138" s="50"/>
      <c r="E138" s="46"/>
      <c r="F138" s="47"/>
      <c r="G138" s="48"/>
      <c r="H138" s="45"/>
      <c r="I138" s="31">
        <f t="shared" si="1"/>
        <v>0</v>
      </c>
      <c r="J138" s="64"/>
      <c r="K138" s="59"/>
      <c r="L138" s="37">
        <f t="shared" si="9"/>
        <v>0</v>
      </c>
      <c r="M138" s="37">
        <f t="shared" si="10"/>
        <v>0</v>
      </c>
      <c r="N138" s="38">
        <f t="shared" si="11"/>
        <v>0</v>
      </c>
      <c r="O138" s="39">
        <f t="shared" si="5"/>
        <v>0</v>
      </c>
    </row>
    <row r="139" spans="1:15" ht="15.75" customHeight="1" x14ac:dyDescent="0.3">
      <c r="A139" s="50"/>
      <c r="B139" s="50"/>
      <c r="C139" s="50"/>
      <c r="D139" s="50"/>
      <c r="E139" s="56"/>
      <c r="F139" s="47"/>
      <c r="G139" s="48"/>
      <c r="H139" s="45"/>
      <c r="I139" s="31">
        <f t="shared" si="1"/>
        <v>0</v>
      </c>
      <c r="J139" s="64"/>
      <c r="K139" s="59"/>
      <c r="L139" s="37">
        <f t="shared" si="9"/>
        <v>0</v>
      </c>
      <c r="M139" s="37">
        <f t="shared" si="10"/>
        <v>0</v>
      </c>
      <c r="N139" s="38">
        <f t="shared" si="11"/>
        <v>0</v>
      </c>
      <c r="O139" s="39">
        <f t="shared" si="5"/>
        <v>0</v>
      </c>
    </row>
    <row r="140" spans="1:15" ht="15.75" customHeight="1" x14ac:dyDescent="0.3">
      <c r="A140" s="50"/>
      <c r="B140" s="50"/>
      <c r="C140" s="50"/>
      <c r="D140" s="50"/>
      <c r="E140" s="56"/>
      <c r="F140" s="47"/>
      <c r="G140" s="48"/>
      <c r="H140" s="45"/>
      <c r="I140" s="31">
        <f t="shared" si="1"/>
        <v>0</v>
      </c>
      <c r="J140" s="64"/>
      <c r="K140" s="59"/>
      <c r="L140" s="37">
        <f t="shared" si="9"/>
        <v>0</v>
      </c>
      <c r="M140" s="37">
        <f t="shared" si="10"/>
        <v>0</v>
      </c>
      <c r="N140" s="38">
        <f t="shared" si="11"/>
        <v>0</v>
      </c>
      <c r="O140" s="39">
        <f t="shared" si="5"/>
        <v>0</v>
      </c>
    </row>
    <row r="141" spans="1:15" ht="15.75" customHeight="1" x14ac:dyDescent="0.3">
      <c r="A141" s="50"/>
      <c r="B141" s="50"/>
      <c r="C141" s="50"/>
      <c r="D141" s="50"/>
      <c r="E141" s="56"/>
      <c r="F141" s="47"/>
      <c r="G141" s="48"/>
      <c r="H141" s="45"/>
      <c r="I141" s="31">
        <f t="shared" si="1"/>
        <v>0</v>
      </c>
      <c r="J141" s="64"/>
      <c r="K141" s="59"/>
      <c r="L141" s="37">
        <f t="shared" si="9"/>
        <v>0</v>
      </c>
      <c r="M141" s="37">
        <f t="shared" si="10"/>
        <v>0</v>
      </c>
      <c r="N141" s="38">
        <f t="shared" si="11"/>
        <v>0</v>
      </c>
      <c r="O141" s="39">
        <f t="shared" si="5"/>
        <v>0</v>
      </c>
    </row>
    <row r="142" spans="1:15" ht="15.75" customHeight="1" x14ac:dyDescent="0.3">
      <c r="A142" s="50"/>
      <c r="B142" s="50"/>
      <c r="C142" s="50"/>
      <c r="D142" s="50"/>
      <c r="E142" s="56"/>
      <c r="F142" s="47"/>
      <c r="G142" s="48"/>
      <c r="H142" s="45"/>
      <c r="I142" s="31">
        <f t="shared" si="1"/>
        <v>0</v>
      </c>
      <c r="J142" s="64"/>
      <c r="K142" s="59"/>
      <c r="L142" s="37">
        <f t="shared" si="9"/>
        <v>0</v>
      </c>
      <c r="M142" s="37">
        <f t="shared" si="10"/>
        <v>0</v>
      </c>
      <c r="N142" s="38">
        <f t="shared" si="11"/>
        <v>0</v>
      </c>
      <c r="O142" s="39">
        <f t="shared" si="5"/>
        <v>0</v>
      </c>
    </row>
    <row r="143" spans="1:15" ht="15.75" customHeight="1" x14ac:dyDescent="0.3">
      <c r="A143" s="50"/>
      <c r="B143" s="50"/>
      <c r="C143" s="50"/>
      <c r="D143" s="50"/>
      <c r="E143" s="56"/>
      <c r="F143" s="47"/>
      <c r="G143" s="48"/>
      <c r="H143" s="45"/>
      <c r="I143" s="31">
        <f t="shared" si="1"/>
        <v>0</v>
      </c>
      <c r="J143" s="64"/>
      <c r="K143" s="59"/>
      <c r="L143" s="37">
        <f t="shared" si="9"/>
        <v>0</v>
      </c>
      <c r="M143" s="37">
        <f t="shared" si="10"/>
        <v>0</v>
      </c>
      <c r="N143" s="38">
        <f t="shared" si="11"/>
        <v>0</v>
      </c>
      <c r="O143" s="39">
        <f t="shared" si="5"/>
        <v>0</v>
      </c>
    </row>
    <row r="144" spans="1:15" ht="15.75" customHeight="1" x14ac:dyDescent="0.3">
      <c r="A144" s="50"/>
      <c r="B144" s="50"/>
      <c r="C144" s="50"/>
      <c r="D144" s="50"/>
      <c r="E144" s="56"/>
      <c r="F144" s="47"/>
      <c r="G144" s="48"/>
      <c r="H144" s="45"/>
      <c r="I144" s="31">
        <f t="shared" si="1"/>
        <v>0</v>
      </c>
      <c r="J144" s="64"/>
      <c r="K144" s="59"/>
      <c r="L144" s="37">
        <f t="shared" si="9"/>
        <v>0</v>
      </c>
      <c r="M144" s="37">
        <f t="shared" si="10"/>
        <v>0</v>
      </c>
      <c r="N144" s="38">
        <f t="shared" si="11"/>
        <v>0</v>
      </c>
      <c r="O144" s="39">
        <f t="shared" si="5"/>
        <v>0</v>
      </c>
    </row>
    <row r="145" spans="1:15" ht="15.75" customHeight="1" x14ac:dyDescent="0.3">
      <c r="A145" s="50"/>
      <c r="B145" s="50"/>
      <c r="C145" s="50"/>
      <c r="D145" s="50"/>
      <c r="E145" s="56"/>
      <c r="F145" s="47"/>
      <c r="G145" s="48"/>
      <c r="H145" s="45"/>
      <c r="I145" s="31">
        <f t="shared" si="1"/>
        <v>0</v>
      </c>
      <c r="J145" s="64"/>
      <c r="K145" s="59"/>
      <c r="L145" s="37">
        <f t="shared" si="9"/>
        <v>0</v>
      </c>
      <c r="M145" s="37">
        <f t="shared" si="10"/>
        <v>0</v>
      </c>
      <c r="N145" s="38">
        <f t="shared" si="11"/>
        <v>0</v>
      </c>
      <c r="O145" s="39">
        <f t="shared" si="5"/>
        <v>0</v>
      </c>
    </row>
    <row r="146" spans="1:15" ht="15.75" customHeight="1" x14ac:dyDescent="0.3">
      <c r="A146" s="50"/>
      <c r="B146" s="50"/>
      <c r="C146" s="50"/>
      <c r="D146" s="50"/>
      <c r="E146" s="46"/>
      <c r="F146" s="47"/>
      <c r="G146" s="48"/>
      <c r="H146" s="45"/>
      <c r="I146" s="31">
        <f t="shared" si="1"/>
        <v>0</v>
      </c>
      <c r="J146" s="64"/>
      <c r="K146" s="59"/>
      <c r="L146" s="37">
        <f t="shared" si="9"/>
        <v>0</v>
      </c>
      <c r="M146" s="37">
        <f t="shared" si="10"/>
        <v>0</v>
      </c>
      <c r="N146" s="38">
        <f t="shared" si="11"/>
        <v>0</v>
      </c>
      <c r="O146" s="39">
        <f t="shared" si="5"/>
        <v>0</v>
      </c>
    </row>
    <row r="147" spans="1:15" ht="15.75" customHeight="1" x14ac:dyDescent="0.3">
      <c r="A147" s="50"/>
      <c r="B147" s="50"/>
      <c r="C147" s="50"/>
      <c r="D147" s="50"/>
      <c r="E147" s="46"/>
      <c r="F147" s="47"/>
      <c r="G147" s="48"/>
      <c r="H147" s="45"/>
      <c r="I147" s="31">
        <f t="shared" si="1"/>
        <v>0</v>
      </c>
      <c r="J147" s="64"/>
      <c r="K147" s="59"/>
      <c r="L147" s="37">
        <f t="shared" si="9"/>
        <v>0</v>
      </c>
      <c r="M147" s="37">
        <f t="shared" si="10"/>
        <v>0</v>
      </c>
      <c r="N147" s="38">
        <f t="shared" si="11"/>
        <v>0</v>
      </c>
      <c r="O147" s="39">
        <f t="shared" si="5"/>
        <v>0</v>
      </c>
    </row>
    <row r="148" spans="1:15" ht="15.75" customHeight="1" x14ac:dyDescent="0.3">
      <c r="A148" s="50"/>
      <c r="B148" s="50"/>
      <c r="C148" s="50"/>
      <c r="D148" s="50"/>
      <c r="E148" s="46"/>
      <c r="F148" s="47"/>
      <c r="G148" s="48"/>
      <c r="H148" s="45"/>
      <c r="I148" s="31">
        <f t="shared" si="1"/>
        <v>0</v>
      </c>
      <c r="J148" s="64"/>
      <c r="K148" s="59"/>
      <c r="L148" s="37">
        <f t="shared" si="9"/>
        <v>0</v>
      </c>
      <c r="M148" s="37">
        <f t="shared" si="10"/>
        <v>0</v>
      </c>
      <c r="N148" s="38">
        <f t="shared" si="11"/>
        <v>0</v>
      </c>
      <c r="O148" s="39">
        <f t="shared" si="5"/>
        <v>0</v>
      </c>
    </row>
    <row r="149" spans="1:15" ht="15.75" customHeight="1" x14ac:dyDescent="0.3">
      <c r="A149" s="50"/>
      <c r="B149" s="50"/>
      <c r="C149" s="50"/>
      <c r="D149" s="50"/>
      <c r="E149" s="56"/>
      <c r="F149" s="47"/>
      <c r="G149" s="48"/>
      <c r="H149" s="45"/>
      <c r="I149" s="31">
        <f t="shared" si="1"/>
        <v>0</v>
      </c>
      <c r="J149" s="64"/>
      <c r="K149" s="59"/>
      <c r="L149" s="37">
        <f t="shared" si="9"/>
        <v>0</v>
      </c>
      <c r="M149" s="37">
        <f t="shared" si="10"/>
        <v>0</v>
      </c>
      <c r="N149" s="38">
        <f t="shared" si="11"/>
        <v>0</v>
      </c>
      <c r="O149" s="39">
        <f t="shared" si="5"/>
        <v>0</v>
      </c>
    </row>
    <row r="150" spans="1:15" ht="15.75" customHeight="1" x14ac:dyDescent="0.3">
      <c r="A150" s="50"/>
      <c r="B150" s="50"/>
      <c r="C150" s="50"/>
      <c r="D150" s="50"/>
      <c r="E150" s="56"/>
      <c r="F150" s="47"/>
      <c r="G150" s="48"/>
      <c r="H150" s="45"/>
      <c r="I150" s="31">
        <f t="shared" si="1"/>
        <v>0</v>
      </c>
      <c r="J150" s="64"/>
      <c r="K150" s="59"/>
      <c r="L150" s="37">
        <f t="shared" si="9"/>
        <v>0</v>
      </c>
      <c r="M150" s="37">
        <f t="shared" si="10"/>
        <v>0</v>
      </c>
      <c r="N150" s="38">
        <f t="shared" si="11"/>
        <v>0</v>
      </c>
      <c r="O150" s="39">
        <f t="shared" si="5"/>
        <v>0</v>
      </c>
    </row>
    <row r="151" spans="1:15" ht="15.75" customHeight="1" x14ac:dyDescent="0.3">
      <c r="A151" s="50"/>
      <c r="B151" s="50"/>
      <c r="C151" s="50"/>
      <c r="D151" s="50"/>
      <c r="E151" s="46"/>
      <c r="F151" s="47"/>
      <c r="G151" s="48"/>
      <c r="H151" s="45"/>
      <c r="I151" s="31">
        <f t="shared" si="1"/>
        <v>0</v>
      </c>
      <c r="J151" s="64"/>
      <c r="K151" s="59"/>
      <c r="L151" s="37">
        <f t="shared" si="9"/>
        <v>0</v>
      </c>
      <c r="M151" s="37">
        <f t="shared" si="10"/>
        <v>0</v>
      </c>
      <c r="N151" s="38">
        <f t="shared" si="11"/>
        <v>0</v>
      </c>
      <c r="O151" s="39">
        <f t="shared" si="5"/>
        <v>0</v>
      </c>
    </row>
    <row r="152" spans="1:15" ht="15.75" customHeight="1" x14ac:dyDescent="0.3">
      <c r="A152" s="50"/>
      <c r="B152" s="50"/>
      <c r="C152" s="50"/>
      <c r="D152" s="50"/>
      <c r="E152" s="46"/>
      <c r="F152" s="47"/>
      <c r="G152" s="48"/>
      <c r="H152" s="45"/>
      <c r="I152" s="31">
        <f t="shared" si="1"/>
        <v>0</v>
      </c>
      <c r="J152" s="64"/>
      <c r="K152" s="59"/>
      <c r="L152" s="37">
        <f t="shared" si="9"/>
        <v>0</v>
      </c>
      <c r="M152" s="37">
        <f t="shared" si="10"/>
        <v>0</v>
      </c>
      <c r="N152" s="38">
        <f t="shared" si="11"/>
        <v>0</v>
      </c>
      <c r="O152" s="39">
        <f t="shared" si="5"/>
        <v>0</v>
      </c>
    </row>
    <row r="153" spans="1:15" ht="15.75" customHeight="1" x14ac:dyDescent="0.3">
      <c r="A153" s="50"/>
      <c r="B153" s="50"/>
      <c r="C153" s="50"/>
      <c r="D153" s="50"/>
      <c r="E153" s="46"/>
      <c r="F153" s="47"/>
      <c r="G153" s="48"/>
      <c r="H153" s="45"/>
      <c r="I153" s="31">
        <f t="shared" si="1"/>
        <v>0</v>
      </c>
      <c r="J153" s="64"/>
      <c r="K153" s="59"/>
      <c r="L153" s="37">
        <f t="shared" si="9"/>
        <v>0</v>
      </c>
      <c r="M153" s="37">
        <f t="shared" si="10"/>
        <v>0</v>
      </c>
      <c r="N153" s="38">
        <f t="shared" si="11"/>
        <v>0</v>
      </c>
      <c r="O153" s="39">
        <f t="shared" si="5"/>
        <v>0</v>
      </c>
    </row>
    <row r="154" spans="1:15" ht="15.75" customHeight="1" x14ac:dyDescent="0.3">
      <c r="A154" s="50"/>
      <c r="B154" s="50"/>
      <c r="C154" s="50"/>
      <c r="D154" s="50"/>
      <c r="E154" s="56"/>
      <c r="F154" s="47"/>
      <c r="G154" s="48"/>
      <c r="H154" s="45"/>
      <c r="I154" s="31">
        <f t="shared" si="1"/>
        <v>0</v>
      </c>
      <c r="J154" s="64"/>
      <c r="K154" s="59"/>
      <c r="L154" s="37">
        <f t="shared" si="9"/>
        <v>0</v>
      </c>
      <c r="M154" s="37">
        <f t="shared" si="10"/>
        <v>0</v>
      </c>
      <c r="N154" s="38">
        <f t="shared" si="11"/>
        <v>0</v>
      </c>
      <c r="O154" s="39">
        <f t="shared" si="5"/>
        <v>0</v>
      </c>
    </row>
    <row r="155" spans="1:15" ht="15.75" customHeight="1" x14ac:dyDescent="0.3">
      <c r="A155" s="50"/>
      <c r="B155" s="50"/>
      <c r="C155" s="50"/>
      <c r="D155" s="50"/>
      <c r="E155" s="56"/>
      <c r="F155" s="47"/>
      <c r="G155" s="48"/>
      <c r="H155" s="45"/>
      <c r="I155" s="31">
        <f t="shared" si="1"/>
        <v>0</v>
      </c>
      <c r="J155" s="64"/>
      <c r="K155" s="59"/>
      <c r="L155" s="37">
        <f t="shared" si="9"/>
        <v>0</v>
      </c>
      <c r="M155" s="37">
        <f t="shared" si="10"/>
        <v>0</v>
      </c>
      <c r="N155" s="38">
        <f t="shared" si="11"/>
        <v>0</v>
      </c>
      <c r="O155" s="39">
        <f t="shared" si="5"/>
        <v>0</v>
      </c>
    </row>
    <row r="156" spans="1:15" ht="15.75" customHeight="1" x14ac:dyDescent="0.3">
      <c r="A156" s="50"/>
      <c r="B156" s="50"/>
      <c r="C156" s="50"/>
      <c r="D156" s="50"/>
      <c r="E156" s="26" t="s">
        <v>79</v>
      </c>
      <c r="F156" s="27"/>
      <c r="G156" s="27"/>
      <c r="H156" s="28"/>
      <c r="I156" s="31">
        <f t="shared" si="1"/>
        <v>0</v>
      </c>
      <c r="J156" s="64"/>
      <c r="K156" s="59"/>
      <c r="L156" s="37">
        <f t="shared" si="9"/>
        <v>0</v>
      </c>
      <c r="M156" s="37">
        <f t="shared" si="10"/>
        <v>0</v>
      </c>
      <c r="N156" s="38">
        <f t="shared" si="11"/>
        <v>0</v>
      </c>
      <c r="O156" s="39">
        <f t="shared" si="5"/>
        <v>0</v>
      </c>
    </row>
    <row r="157" spans="1:15" ht="15.75" customHeight="1" x14ac:dyDescent="0.3">
      <c r="A157" s="50"/>
      <c r="B157" s="50"/>
      <c r="C157" s="50"/>
      <c r="D157" s="50"/>
      <c r="E157" s="46"/>
      <c r="F157" s="47"/>
      <c r="G157" s="48"/>
      <c r="H157" s="45"/>
      <c r="I157" s="31">
        <f t="shared" si="1"/>
        <v>0</v>
      </c>
      <c r="J157" s="64"/>
      <c r="K157" s="59"/>
      <c r="L157" s="37">
        <f t="shared" si="9"/>
        <v>0</v>
      </c>
      <c r="M157" s="37">
        <f t="shared" si="10"/>
        <v>0</v>
      </c>
      <c r="N157" s="38">
        <f t="shared" si="11"/>
        <v>0</v>
      </c>
      <c r="O157" s="39">
        <f t="shared" si="5"/>
        <v>0</v>
      </c>
    </row>
    <row r="158" spans="1:15" ht="15.75" customHeight="1" x14ac:dyDescent="0.3">
      <c r="A158" s="50"/>
      <c r="B158" s="50"/>
      <c r="C158" s="50"/>
      <c r="D158" s="50"/>
      <c r="E158" s="56"/>
      <c r="F158" s="47"/>
      <c r="G158" s="48"/>
      <c r="H158" s="45"/>
      <c r="I158" s="31">
        <f t="shared" si="1"/>
        <v>0</v>
      </c>
      <c r="J158" s="64"/>
      <c r="K158" s="59"/>
      <c r="L158" s="37">
        <f t="shared" si="9"/>
        <v>0</v>
      </c>
      <c r="M158" s="37">
        <f t="shared" si="10"/>
        <v>0</v>
      </c>
      <c r="N158" s="38">
        <f t="shared" si="11"/>
        <v>0</v>
      </c>
      <c r="O158" s="39">
        <f t="shared" si="5"/>
        <v>0</v>
      </c>
    </row>
    <row r="159" spans="1:15" ht="15.75" customHeight="1" x14ac:dyDescent="0.3">
      <c r="A159" s="50"/>
      <c r="B159" s="50"/>
      <c r="C159" s="50"/>
      <c r="D159" s="50"/>
      <c r="E159" s="46"/>
      <c r="F159" s="47"/>
      <c r="G159" s="48"/>
      <c r="H159" s="45"/>
      <c r="I159" s="31">
        <f t="shared" si="1"/>
        <v>0</v>
      </c>
      <c r="J159" s="64"/>
      <c r="K159" s="59"/>
      <c r="L159" s="37">
        <f t="shared" si="9"/>
        <v>0</v>
      </c>
      <c r="M159" s="37">
        <f t="shared" si="10"/>
        <v>0</v>
      </c>
      <c r="N159" s="38">
        <f t="shared" si="11"/>
        <v>0</v>
      </c>
      <c r="O159" s="39">
        <f t="shared" si="5"/>
        <v>0</v>
      </c>
    </row>
    <row r="160" spans="1:15" ht="15.75" customHeight="1" x14ac:dyDescent="0.3">
      <c r="A160" s="50"/>
      <c r="B160" s="50"/>
      <c r="C160" s="50"/>
      <c r="D160" s="50"/>
      <c r="E160" s="46"/>
      <c r="F160" s="47"/>
      <c r="G160" s="48"/>
      <c r="H160" s="45"/>
      <c r="I160" s="31">
        <f t="shared" si="1"/>
        <v>0</v>
      </c>
      <c r="J160" s="64"/>
      <c r="K160" s="59"/>
      <c r="L160" s="37">
        <f t="shared" si="9"/>
        <v>0</v>
      </c>
      <c r="M160" s="37">
        <f t="shared" si="10"/>
        <v>0</v>
      </c>
      <c r="N160" s="38">
        <f t="shared" si="11"/>
        <v>0</v>
      </c>
      <c r="O160" s="39">
        <f t="shared" si="5"/>
        <v>0</v>
      </c>
    </row>
    <row r="161" spans="1:15" ht="15.75" customHeight="1" x14ac:dyDescent="0.3">
      <c r="A161" s="50"/>
      <c r="B161" s="50"/>
      <c r="C161" s="50"/>
      <c r="D161" s="50"/>
      <c r="E161" s="46"/>
      <c r="F161" s="47"/>
      <c r="G161" s="48"/>
      <c r="H161" s="45"/>
      <c r="I161" s="31">
        <f t="shared" si="1"/>
        <v>0</v>
      </c>
      <c r="J161" s="64"/>
      <c r="K161" s="59"/>
      <c r="L161" s="37">
        <f t="shared" si="9"/>
        <v>0</v>
      </c>
      <c r="M161" s="37">
        <f t="shared" si="10"/>
        <v>0</v>
      </c>
      <c r="N161" s="38">
        <f t="shared" si="11"/>
        <v>0</v>
      </c>
      <c r="O161" s="39">
        <f t="shared" si="5"/>
        <v>0</v>
      </c>
    </row>
    <row r="162" spans="1:15" ht="15.75" customHeight="1" x14ac:dyDescent="0.3">
      <c r="A162" s="50"/>
      <c r="B162" s="50"/>
      <c r="C162" s="50"/>
      <c r="D162" s="50"/>
      <c r="E162" s="26" t="s">
        <v>80</v>
      </c>
      <c r="F162" s="67"/>
      <c r="G162" s="67"/>
      <c r="H162" s="28"/>
      <c r="I162" s="31">
        <f t="shared" si="1"/>
        <v>0</v>
      </c>
      <c r="J162" s="64"/>
      <c r="K162" s="59"/>
      <c r="L162" s="37">
        <f t="shared" si="9"/>
        <v>0</v>
      </c>
      <c r="M162" s="37">
        <f t="shared" si="10"/>
        <v>0</v>
      </c>
      <c r="N162" s="38">
        <f t="shared" si="11"/>
        <v>0</v>
      </c>
      <c r="O162" s="39">
        <f t="shared" si="5"/>
        <v>0</v>
      </c>
    </row>
    <row r="163" spans="1:15" ht="15.75" customHeight="1" x14ac:dyDescent="0.3">
      <c r="A163" s="50"/>
      <c r="B163" s="50"/>
      <c r="C163" s="50"/>
      <c r="D163" s="50"/>
      <c r="E163" s="46"/>
      <c r="F163" s="47"/>
      <c r="G163" s="48"/>
      <c r="H163" s="45"/>
      <c r="I163" s="31">
        <f t="shared" si="1"/>
        <v>0</v>
      </c>
      <c r="J163" s="64"/>
      <c r="K163" s="59"/>
      <c r="L163" s="37">
        <f t="shared" si="9"/>
        <v>0</v>
      </c>
      <c r="M163" s="37">
        <f t="shared" si="10"/>
        <v>0</v>
      </c>
      <c r="N163" s="38">
        <f t="shared" si="11"/>
        <v>0</v>
      </c>
      <c r="O163" s="39">
        <f t="shared" si="5"/>
        <v>0</v>
      </c>
    </row>
    <row r="164" spans="1:15" ht="15.75" customHeight="1" x14ac:dyDescent="0.3">
      <c r="A164" s="50"/>
      <c r="B164" s="50"/>
      <c r="C164" s="50"/>
      <c r="D164" s="50"/>
      <c r="E164" s="56"/>
      <c r="F164" s="47"/>
      <c r="G164" s="48"/>
      <c r="H164" s="45"/>
      <c r="I164" s="31">
        <f t="shared" si="1"/>
        <v>0</v>
      </c>
      <c r="J164" s="64"/>
      <c r="K164" s="59"/>
      <c r="L164" s="37">
        <f t="shared" si="9"/>
        <v>0</v>
      </c>
      <c r="M164" s="37">
        <f t="shared" si="10"/>
        <v>0</v>
      </c>
      <c r="N164" s="38">
        <f t="shared" si="11"/>
        <v>0</v>
      </c>
      <c r="O164" s="39">
        <f t="shared" si="5"/>
        <v>0</v>
      </c>
    </row>
    <row r="165" spans="1:15" ht="15.75" customHeight="1" x14ac:dyDescent="0.3">
      <c r="A165" s="50"/>
      <c r="B165" s="50"/>
      <c r="C165" s="50"/>
      <c r="D165" s="50"/>
      <c r="E165" s="46"/>
      <c r="F165" s="47"/>
      <c r="G165" s="48"/>
      <c r="H165" s="45"/>
      <c r="I165" s="31">
        <f t="shared" si="1"/>
        <v>0</v>
      </c>
      <c r="J165" s="64"/>
      <c r="K165" s="59"/>
      <c r="L165" s="37">
        <f t="shared" si="9"/>
        <v>0</v>
      </c>
      <c r="M165" s="37">
        <f t="shared" si="10"/>
        <v>0</v>
      </c>
      <c r="N165" s="38">
        <f t="shared" si="11"/>
        <v>0</v>
      </c>
      <c r="O165" s="39">
        <f t="shared" si="5"/>
        <v>0</v>
      </c>
    </row>
    <row r="166" spans="1:15" ht="15.75" customHeight="1" x14ac:dyDescent="0.3">
      <c r="A166" s="50"/>
      <c r="B166" s="50"/>
      <c r="C166" s="50"/>
      <c r="D166" s="50"/>
      <c r="E166" s="46"/>
      <c r="F166" s="48"/>
      <c r="G166" s="48"/>
      <c r="H166" s="59"/>
      <c r="I166" s="31">
        <f t="shared" si="1"/>
        <v>0</v>
      </c>
      <c r="J166" s="68"/>
      <c r="K166" s="40"/>
      <c r="L166" s="69">
        <f t="shared" si="9"/>
        <v>0</v>
      </c>
      <c r="M166" s="69">
        <f t="shared" si="10"/>
        <v>0</v>
      </c>
      <c r="N166" s="70">
        <f t="shared" si="11"/>
        <v>0</v>
      </c>
      <c r="O166" s="39">
        <f t="shared" si="5"/>
        <v>0</v>
      </c>
    </row>
    <row r="167" spans="1:15" ht="15.75" customHeight="1" x14ac:dyDescent="0.3">
      <c r="A167" s="50"/>
      <c r="B167" s="50"/>
      <c r="C167" s="50"/>
      <c r="D167" s="50"/>
      <c r="E167" s="46"/>
      <c r="F167" s="48"/>
      <c r="G167" s="48"/>
      <c r="H167" s="59"/>
      <c r="I167" s="31">
        <f t="shared" si="1"/>
        <v>0</v>
      </c>
      <c r="J167" s="68"/>
      <c r="K167" s="40"/>
      <c r="L167" s="69">
        <f t="shared" si="9"/>
        <v>0</v>
      </c>
      <c r="M167" s="69">
        <f t="shared" si="10"/>
        <v>0</v>
      </c>
      <c r="N167" s="70">
        <f t="shared" si="11"/>
        <v>0</v>
      </c>
      <c r="O167" s="39">
        <f t="shared" si="5"/>
        <v>0</v>
      </c>
    </row>
    <row r="168" spans="1:15" ht="15.75" customHeight="1" x14ac:dyDescent="0.3">
      <c r="A168" s="50"/>
      <c r="B168" s="50"/>
      <c r="C168" s="50"/>
      <c r="D168" s="50"/>
      <c r="E168" s="26" t="s">
        <v>81</v>
      </c>
      <c r="F168" s="67"/>
      <c r="G168" s="67"/>
      <c r="H168" s="28"/>
      <c r="I168" s="31">
        <f t="shared" si="1"/>
        <v>0</v>
      </c>
      <c r="J168" s="68"/>
      <c r="K168" s="40"/>
      <c r="L168" s="69">
        <f t="shared" si="9"/>
        <v>0</v>
      </c>
      <c r="M168" s="69">
        <f t="shared" si="10"/>
        <v>0</v>
      </c>
      <c r="N168" s="70">
        <f t="shared" si="11"/>
        <v>0</v>
      </c>
      <c r="O168" s="39">
        <f t="shared" si="5"/>
        <v>0</v>
      </c>
    </row>
    <row r="169" spans="1:15" ht="15.75" customHeight="1" x14ac:dyDescent="0.3">
      <c r="A169" s="50"/>
      <c r="B169" s="50"/>
      <c r="C169" s="50"/>
      <c r="D169" s="50"/>
      <c r="E169" s="46"/>
      <c r="F169" s="48"/>
      <c r="G169" s="48"/>
      <c r="H169" s="59"/>
      <c r="I169" s="31">
        <f t="shared" si="1"/>
        <v>0</v>
      </c>
      <c r="J169" s="68"/>
      <c r="K169" s="40"/>
      <c r="L169" s="69">
        <f t="shared" si="9"/>
        <v>0</v>
      </c>
      <c r="M169" s="69">
        <f t="shared" si="10"/>
        <v>0</v>
      </c>
      <c r="N169" s="70">
        <f t="shared" si="11"/>
        <v>0</v>
      </c>
      <c r="O169" s="39">
        <f t="shared" si="5"/>
        <v>0</v>
      </c>
    </row>
    <row r="170" spans="1:15" ht="15.75" customHeight="1" x14ac:dyDescent="0.3">
      <c r="A170" s="50"/>
      <c r="B170" s="50"/>
      <c r="C170" s="50"/>
      <c r="D170" s="50"/>
      <c r="E170" s="56"/>
      <c r="F170" s="71"/>
      <c r="G170" s="71"/>
      <c r="H170" s="59"/>
      <c r="I170" s="31">
        <f t="shared" si="1"/>
        <v>0</v>
      </c>
      <c r="J170" s="68"/>
      <c r="K170" s="40"/>
      <c r="L170" s="69">
        <f t="shared" si="9"/>
        <v>0</v>
      </c>
      <c r="M170" s="69">
        <f t="shared" si="10"/>
        <v>0</v>
      </c>
      <c r="N170" s="70">
        <f t="shared" si="11"/>
        <v>0</v>
      </c>
      <c r="O170" s="39">
        <f t="shared" si="5"/>
        <v>0</v>
      </c>
    </row>
    <row r="171" spans="1:15" ht="15.75" customHeight="1" x14ac:dyDescent="0.3">
      <c r="A171" s="50"/>
      <c r="B171" s="50"/>
      <c r="C171" s="50"/>
      <c r="D171" s="50"/>
      <c r="E171" s="46"/>
      <c r="F171" s="71"/>
      <c r="G171" s="71"/>
      <c r="H171" s="59"/>
      <c r="I171" s="31">
        <f t="shared" si="1"/>
        <v>0</v>
      </c>
      <c r="J171" s="68"/>
      <c r="K171" s="40"/>
      <c r="L171" s="69">
        <f t="shared" si="9"/>
        <v>0</v>
      </c>
      <c r="M171" s="69">
        <f t="shared" si="10"/>
        <v>0</v>
      </c>
      <c r="N171" s="70">
        <f t="shared" si="11"/>
        <v>0</v>
      </c>
      <c r="O171" s="39">
        <f t="shared" si="5"/>
        <v>0</v>
      </c>
    </row>
    <row r="172" spans="1:15" ht="15.75" customHeight="1" x14ac:dyDescent="0.3">
      <c r="A172" s="50"/>
      <c r="B172" s="50"/>
      <c r="C172" s="50"/>
      <c r="D172" s="50"/>
      <c r="E172" s="46"/>
      <c r="F172" s="71"/>
      <c r="G172" s="71"/>
      <c r="H172" s="59"/>
      <c r="I172" s="31">
        <f t="shared" si="1"/>
        <v>0</v>
      </c>
      <c r="J172" s="68"/>
      <c r="K172" s="40"/>
      <c r="L172" s="69">
        <f t="shared" si="9"/>
        <v>0</v>
      </c>
      <c r="M172" s="69">
        <f t="shared" si="10"/>
        <v>0</v>
      </c>
      <c r="N172" s="70">
        <f t="shared" si="11"/>
        <v>0</v>
      </c>
      <c r="O172" s="39">
        <f t="shared" si="5"/>
        <v>0</v>
      </c>
    </row>
    <row r="173" spans="1:15" ht="15.75" customHeight="1" x14ac:dyDescent="0.3">
      <c r="A173" s="50"/>
      <c r="B173" s="50"/>
      <c r="C173" s="50"/>
      <c r="D173" s="50"/>
      <c r="E173" s="46"/>
      <c r="F173" s="68"/>
      <c r="G173" s="68"/>
      <c r="H173" s="72"/>
      <c r="I173" s="31">
        <f t="shared" si="1"/>
        <v>0</v>
      </c>
      <c r="J173" s="68"/>
      <c r="K173" s="40"/>
      <c r="L173" s="69">
        <f t="shared" si="9"/>
        <v>0</v>
      </c>
      <c r="M173" s="69">
        <f t="shared" si="10"/>
        <v>0</v>
      </c>
      <c r="N173" s="70">
        <f t="shared" si="11"/>
        <v>0</v>
      </c>
      <c r="O173" s="39">
        <f t="shared" si="5"/>
        <v>0</v>
      </c>
    </row>
    <row r="174" spans="1:15" ht="15.75" customHeight="1" x14ac:dyDescent="0.3">
      <c r="A174" s="50"/>
      <c r="B174" s="50"/>
      <c r="C174" s="50"/>
      <c r="D174" s="50"/>
      <c r="E174" s="46"/>
      <c r="F174" s="68"/>
      <c r="G174" s="68"/>
      <c r="H174" s="72"/>
      <c r="I174" s="31">
        <f t="shared" si="1"/>
        <v>0</v>
      </c>
      <c r="J174" s="68"/>
      <c r="K174" s="40"/>
      <c r="L174" s="69">
        <f t="shared" si="9"/>
        <v>0</v>
      </c>
      <c r="M174" s="69">
        <f t="shared" si="10"/>
        <v>0</v>
      </c>
      <c r="N174" s="70">
        <f t="shared" si="11"/>
        <v>0</v>
      </c>
      <c r="O174" s="39">
        <f t="shared" si="5"/>
        <v>0</v>
      </c>
    </row>
    <row r="175" spans="1:15" ht="15.75" customHeight="1" x14ac:dyDescent="0.3">
      <c r="A175" s="50"/>
      <c r="B175" s="50"/>
      <c r="C175" s="50"/>
      <c r="D175" s="50"/>
      <c r="E175" s="56"/>
      <c r="F175" s="68"/>
      <c r="G175" s="68"/>
      <c r="H175" s="72"/>
      <c r="I175" s="31">
        <f t="shared" si="1"/>
        <v>0</v>
      </c>
      <c r="J175" s="68"/>
      <c r="K175" s="40"/>
      <c r="L175" s="69">
        <f t="shared" si="9"/>
        <v>0</v>
      </c>
      <c r="M175" s="69">
        <f t="shared" si="10"/>
        <v>0</v>
      </c>
      <c r="N175" s="70">
        <f t="shared" si="11"/>
        <v>0</v>
      </c>
      <c r="O175" s="39">
        <f t="shared" si="5"/>
        <v>0</v>
      </c>
    </row>
    <row r="176" spans="1:15" ht="15.75" customHeight="1" x14ac:dyDescent="0.3">
      <c r="A176" s="50"/>
      <c r="B176" s="50"/>
      <c r="C176" s="50"/>
      <c r="D176" s="50"/>
      <c r="E176" s="46"/>
      <c r="F176" s="68"/>
      <c r="G176" s="68"/>
      <c r="H176" s="72"/>
      <c r="I176" s="31">
        <f t="shared" si="1"/>
        <v>0</v>
      </c>
      <c r="J176" s="68"/>
      <c r="K176" s="40"/>
      <c r="L176" s="69">
        <f t="shared" si="9"/>
        <v>0</v>
      </c>
      <c r="M176" s="69">
        <f t="shared" si="10"/>
        <v>0</v>
      </c>
      <c r="N176" s="70">
        <f t="shared" si="11"/>
        <v>0</v>
      </c>
      <c r="O176" s="39">
        <f t="shared" si="5"/>
        <v>0</v>
      </c>
    </row>
    <row r="177" spans="1:15" ht="15.75" customHeight="1" x14ac:dyDescent="0.3">
      <c r="A177" s="50"/>
      <c r="B177" s="50"/>
      <c r="C177" s="50"/>
      <c r="D177" s="50"/>
      <c r="E177" s="46"/>
      <c r="F177" s="68"/>
      <c r="G177" s="68"/>
      <c r="H177" s="72"/>
      <c r="I177" s="31">
        <f t="shared" si="1"/>
        <v>0</v>
      </c>
      <c r="J177" s="68"/>
      <c r="K177" s="40"/>
      <c r="L177" s="69">
        <f t="shared" si="9"/>
        <v>0</v>
      </c>
      <c r="M177" s="69">
        <f t="shared" si="10"/>
        <v>0</v>
      </c>
      <c r="N177" s="70">
        <f t="shared" si="11"/>
        <v>0</v>
      </c>
      <c r="O177" s="39">
        <f t="shared" si="5"/>
        <v>0</v>
      </c>
    </row>
    <row r="178" spans="1:15" ht="15.75" customHeight="1" x14ac:dyDescent="0.3">
      <c r="A178" s="50"/>
      <c r="B178" s="50"/>
      <c r="C178" s="50"/>
      <c r="D178" s="50"/>
      <c r="E178" s="46"/>
      <c r="F178" s="68"/>
      <c r="G178" s="68"/>
      <c r="H178" s="72"/>
      <c r="I178" s="31">
        <f t="shared" si="1"/>
        <v>0</v>
      </c>
      <c r="J178" s="68"/>
      <c r="K178" s="40"/>
      <c r="L178" s="69">
        <f t="shared" si="9"/>
        <v>0</v>
      </c>
      <c r="M178" s="69">
        <f t="shared" si="10"/>
        <v>0</v>
      </c>
      <c r="N178" s="70">
        <f t="shared" si="11"/>
        <v>0</v>
      </c>
      <c r="O178" s="39">
        <f t="shared" si="5"/>
        <v>0</v>
      </c>
    </row>
    <row r="179" spans="1:15" ht="15.75" customHeight="1" x14ac:dyDescent="0.3">
      <c r="A179" s="50"/>
      <c r="B179" s="50"/>
      <c r="C179" s="50"/>
      <c r="D179" s="50"/>
      <c r="E179" s="46"/>
      <c r="F179" s="68"/>
      <c r="G179" s="68"/>
      <c r="H179" s="72"/>
      <c r="I179" s="31">
        <f t="shared" si="1"/>
        <v>0</v>
      </c>
      <c r="J179" s="68"/>
      <c r="K179" s="40"/>
      <c r="L179" s="69">
        <f t="shared" si="9"/>
        <v>0</v>
      </c>
      <c r="M179" s="69">
        <f t="shared" si="10"/>
        <v>0</v>
      </c>
      <c r="N179" s="70">
        <f t="shared" si="11"/>
        <v>0</v>
      </c>
      <c r="O179" s="39">
        <f t="shared" si="5"/>
        <v>0</v>
      </c>
    </row>
    <row r="180" spans="1:15" ht="15.75" customHeight="1" x14ac:dyDescent="0.3">
      <c r="A180" s="50"/>
      <c r="B180" s="50"/>
      <c r="C180" s="50"/>
      <c r="D180" s="50"/>
      <c r="E180" s="56"/>
      <c r="F180" s="68"/>
      <c r="G180" s="68"/>
      <c r="H180" s="72"/>
      <c r="I180" s="31">
        <f t="shared" si="1"/>
        <v>0</v>
      </c>
      <c r="J180" s="68"/>
      <c r="K180" s="40"/>
      <c r="L180" s="69">
        <f t="shared" si="9"/>
        <v>0</v>
      </c>
      <c r="M180" s="69">
        <f t="shared" si="10"/>
        <v>0</v>
      </c>
      <c r="N180" s="70">
        <f t="shared" si="11"/>
        <v>0</v>
      </c>
      <c r="O180" s="39">
        <f t="shared" si="5"/>
        <v>0</v>
      </c>
    </row>
    <row r="181" spans="1:15" ht="15.75" customHeight="1" x14ac:dyDescent="0.3">
      <c r="A181" s="50"/>
      <c r="B181" s="50"/>
      <c r="C181" s="50"/>
      <c r="D181" s="50"/>
      <c r="E181" s="46"/>
      <c r="F181" s="68"/>
      <c r="G181" s="68"/>
      <c r="H181" s="72"/>
      <c r="I181" s="31">
        <f t="shared" si="1"/>
        <v>0</v>
      </c>
      <c r="J181" s="68"/>
      <c r="K181" s="40"/>
      <c r="L181" s="69">
        <f t="shared" si="9"/>
        <v>0</v>
      </c>
      <c r="M181" s="69">
        <f t="shared" si="10"/>
        <v>0</v>
      </c>
      <c r="N181" s="70">
        <f t="shared" si="11"/>
        <v>0</v>
      </c>
      <c r="O181" s="39">
        <f t="shared" si="5"/>
        <v>0</v>
      </c>
    </row>
    <row r="182" spans="1:15" ht="15.75" customHeight="1" x14ac:dyDescent="0.3">
      <c r="A182" s="50"/>
      <c r="B182" s="50"/>
      <c r="C182" s="50"/>
      <c r="D182" s="50"/>
      <c r="E182" s="46"/>
      <c r="F182" s="68"/>
      <c r="G182" s="68"/>
      <c r="H182" s="72"/>
      <c r="I182" s="31">
        <f t="shared" si="1"/>
        <v>0</v>
      </c>
      <c r="J182" s="68"/>
      <c r="K182" s="40"/>
      <c r="L182" s="69">
        <f t="shared" si="9"/>
        <v>0</v>
      </c>
      <c r="M182" s="69">
        <f t="shared" si="10"/>
        <v>0</v>
      </c>
      <c r="N182" s="70">
        <f t="shared" si="11"/>
        <v>0</v>
      </c>
      <c r="O182" s="39">
        <f t="shared" si="5"/>
        <v>0</v>
      </c>
    </row>
    <row r="183" spans="1:15" ht="15.75" customHeight="1" x14ac:dyDescent="0.3">
      <c r="A183" s="50"/>
      <c r="B183" s="50"/>
      <c r="C183" s="50"/>
      <c r="D183" s="50"/>
      <c r="E183" s="46"/>
      <c r="F183" s="68"/>
      <c r="G183" s="68"/>
      <c r="H183" s="72"/>
      <c r="I183" s="31">
        <f t="shared" si="1"/>
        <v>0</v>
      </c>
      <c r="J183" s="68"/>
      <c r="K183" s="40"/>
      <c r="L183" s="69">
        <f t="shared" si="9"/>
        <v>0</v>
      </c>
      <c r="M183" s="69">
        <f t="shared" si="10"/>
        <v>0</v>
      </c>
      <c r="N183" s="70">
        <f t="shared" si="11"/>
        <v>0</v>
      </c>
      <c r="O183" s="39">
        <f t="shared" si="5"/>
        <v>0</v>
      </c>
    </row>
    <row r="184" spans="1:15" ht="15.75" customHeight="1" x14ac:dyDescent="0.3">
      <c r="A184" s="50"/>
      <c r="B184" s="50"/>
      <c r="C184" s="50"/>
      <c r="D184" s="50"/>
      <c r="E184" s="46"/>
      <c r="F184" s="68"/>
      <c r="G184" s="68"/>
      <c r="H184" s="72"/>
      <c r="I184" s="31">
        <f t="shared" si="1"/>
        <v>0</v>
      </c>
      <c r="J184" s="68"/>
      <c r="K184" s="40"/>
      <c r="L184" s="69">
        <f t="shared" si="9"/>
        <v>0</v>
      </c>
      <c r="M184" s="69">
        <f t="shared" si="10"/>
        <v>0</v>
      </c>
      <c r="N184" s="70">
        <f t="shared" si="11"/>
        <v>0</v>
      </c>
      <c r="O184" s="39">
        <f t="shared" si="5"/>
        <v>0</v>
      </c>
    </row>
    <row r="185" spans="1:15" ht="15.75" customHeight="1" x14ac:dyDescent="0.3">
      <c r="A185" s="50"/>
      <c r="B185" s="50"/>
      <c r="C185" s="50"/>
      <c r="D185" s="50"/>
      <c r="E185" s="56"/>
      <c r="F185" s="68"/>
      <c r="G185" s="68"/>
      <c r="H185" s="72"/>
      <c r="I185" s="31">
        <f t="shared" si="1"/>
        <v>0</v>
      </c>
      <c r="J185" s="68"/>
      <c r="K185" s="40"/>
      <c r="L185" s="69">
        <f t="shared" si="9"/>
        <v>0</v>
      </c>
      <c r="M185" s="69">
        <f t="shared" si="10"/>
        <v>0</v>
      </c>
      <c r="N185" s="70">
        <f t="shared" si="11"/>
        <v>0</v>
      </c>
      <c r="O185" s="39">
        <f t="shared" si="5"/>
        <v>0</v>
      </c>
    </row>
    <row r="186" spans="1:15" ht="15.75" customHeight="1" x14ac:dyDescent="0.3">
      <c r="A186" s="50"/>
      <c r="B186" s="50"/>
      <c r="C186" s="50"/>
      <c r="D186" s="50"/>
      <c r="E186" s="46"/>
      <c r="F186" s="68"/>
      <c r="G186" s="68"/>
      <c r="H186" s="72"/>
      <c r="I186" s="31">
        <f t="shared" si="1"/>
        <v>0</v>
      </c>
      <c r="J186" s="68"/>
      <c r="K186" s="40"/>
      <c r="L186" s="69">
        <f t="shared" si="9"/>
        <v>0</v>
      </c>
      <c r="M186" s="69">
        <f t="shared" si="10"/>
        <v>0</v>
      </c>
      <c r="N186" s="70">
        <f t="shared" si="11"/>
        <v>0</v>
      </c>
      <c r="O186" s="39">
        <f t="shared" si="5"/>
        <v>0</v>
      </c>
    </row>
    <row r="187" spans="1:15" ht="15.75" customHeight="1" x14ac:dyDescent="0.3">
      <c r="A187" s="50"/>
      <c r="B187" s="50"/>
      <c r="C187" s="50"/>
      <c r="D187" s="50"/>
      <c r="E187" s="46"/>
      <c r="F187" s="68"/>
      <c r="G187" s="68"/>
      <c r="H187" s="72"/>
      <c r="I187" s="31">
        <f t="shared" si="1"/>
        <v>0</v>
      </c>
      <c r="J187" s="68"/>
      <c r="K187" s="40"/>
      <c r="L187" s="69">
        <f t="shared" si="9"/>
        <v>0</v>
      </c>
      <c r="M187" s="69">
        <f t="shared" si="10"/>
        <v>0</v>
      </c>
      <c r="N187" s="70">
        <f t="shared" si="11"/>
        <v>0</v>
      </c>
      <c r="O187" s="39">
        <f t="shared" si="5"/>
        <v>0</v>
      </c>
    </row>
    <row r="188" spans="1:15" ht="15.75" customHeight="1" x14ac:dyDescent="0.3">
      <c r="A188" s="50"/>
      <c r="B188" s="50"/>
      <c r="C188" s="50"/>
      <c r="D188" s="50"/>
      <c r="E188" s="46"/>
      <c r="F188" s="47"/>
      <c r="G188" s="48"/>
      <c r="H188" s="45"/>
      <c r="I188" s="31">
        <f t="shared" si="1"/>
        <v>0</v>
      </c>
      <c r="J188" s="68"/>
      <c r="K188" s="40"/>
      <c r="L188" s="69">
        <f t="shared" si="9"/>
        <v>0</v>
      </c>
      <c r="M188" s="69">
        <f t="shared" si="10"/>
        <v>0</v>
      </c>
      <c r="N188" s="70">
        <f t="shared" si="11"/>
        <v>0</v>
      </c>
      <c r="O188" s="39">
        <f t="shared" si="5"/>
        <v>0</v>
      </c>
    </row>
    <row r="189" spans="1:15" ht="15.75" customHeight="1" x14ac:dyDescent="0.3">
      <c r="A189" s="50"/>
      <c r="B189" s="50"/>
      <c r="C189" s="50"/>
      <c r="D189" s="50"/>
      <c r="E189" s="46"/>
      <c r="F189" s="47"/>
      <c r="G189" s="48"/>
      <c r="H189" s="45"/>
      <c r="I189" s="31">
        <f t="shared" si="1"/>
        <v>0</v>
      </c>
      <c r="J189" s="68"/>
      <c r="K189" s="40"/>
      <c r="L189" s="69">
        <f t="shared" si="9"/>
        <v>0</v>
      </c>
      <c r="M189" s="69">
        <f t="shared" si="10"/>
        <v>0</v>
      </c>
      <c r="N189" s="70">
        <f t="shared" si="11"/>
        <v>0</v>
      </c>
      <c r="O189" s="39">
        <f t="shared" si="5"/>
        <v>0</v>
      </c>
    </row>
    <row r="190" spans="1:15" ht="15.75" customHeight="1" x14ac:dyDescent="0.3">
      <c r="A190" s="50"/>
      <c r="B190" s="50"/>
      <c r="C190" s="50"/>
      <c r="D190" s="50"/>
      <c r="E190" s="56"/>
      <c r="F190" s="47"/>
      <c r="G190" s="48"/>
      <c r="H190" s="45"/>
      <c r="I190" s="31">
        <f t="shared" si="1"/>
        <v>0</v>
      </c>
      <c r="J190" s="68"/>
      <c r="K190" s="40"/>
      <c r="L190" s="69">
        <f t="shared" si="9"/>
        <v>0</v>
      </c>
      <c r="M190" s="69">
        <f t="shared" si="10"/>
        <v>0</v>
      </c>
      <c r="N190" s="70">
        <f t="shared" si="11"/>
        <v>0</v>
      </c>
      <c r="O190" s="39">
        <f t="shared" si="5"/>
        <v>0</v>
      </c>
    </row>
    <row r="191" spans="1:15" ht="15.75" customHeight="1" x14ac:dyDescent="0.3">
      <c r="A191" s="50"/>
      <c r="B191" s="50"/>
      <c r="C191" s="50"/>
      <c r="D191" s="50"/>
      <c r="E191" s="46"/>
      <c r="F191" s="47"/>
      <c r="G191" s="48"/>
      <c r="H191" s="45"/>
      <c r="I191" s="31">
        <f t="shared" si="1"/>
        <v>0</v>
      </c>
      <c r="J191" s="68"/>
      <c r="K191" s="40"/>
      <c r="L191" s="69">
        <f t="shared" si="9"/>
        <v>0</v>
      </c>
      <c r="M191" s="69">
        <f t="shared" si="10"/>
        <v>0</v>
      </c>
      <c r="N191" s="70">
        <f t="shared" si="11"/>
        <v>0</v>
      </c>
      <c r="O191" s="39">
        <f t="shared" si="5"/>
        <v>0</v>
      </c>
    </row>
    <row r="192" spans="1:15" ht="15.75" customHeight="1" x14ac:dyDescent="0.3">
      <c r="A192" s="50"/>
      <c r="B192" s="50"/>
      <c r="C192" s="50"/>
      <c r="D192" s="50"/>
      <c r="E192" s="46"/>
      <c r="F192" s="47"/>
      <c r="G192" s="48"/>
      <c r="H192" s="45"/>
      <c r="I192" s="31">
        <f t="shared" si="1"/>
        <v>0</v>
      </c>
      <c r="J192" s="68"/>
      <c r="K192" s="40"/>
      <c r="L192" s="69">
        <f t="shared" si="9"/>
        <v>0</v>
      </c>
      <c r="M192" s="69">
        <f t="shared" si="10"/>
        <v>0</v>
      </c>
      <c r="N192" s="70">
        <f t="shared" si="11"/>
        <v>0</v>
      </c>
      <c r="O192" s="39">
        <f t="shared" si="5"/>
        <v>0</v>
      </c>
    </row>
    <row r="193" spans="1:15" ht="15.75" customHeight="1" x14ac:dyDescent="0.3">
      <c r="A193" s="50"/>
      <c r="B193" s="50"/>
      <c r="C193" s="50"/>
      <c r="D193" s="50"/>
      <c r="E193" s="46"/>
      <c r="F193" s="47"/>
      <c r="G193" s="48"/>
      <c r="H193" s="45"/>
      <c r="I193" s="31">
        <f t="shared" si="1"/>
        <v>0</v>
      </c>
      <c r="J193" s="68"/>
      <c r="K193" s="40"/>
      <c r="L193" s="69">
        <f t="shared" si="9"/>
        <v>0</v>
      </c>
      <c r="M193" s="69">
        <f t="shared" si="10"/>
        <v>0</v>
      </c>
      <c r="N193" s="70">
        <f t="shared" si="11"/>
        <v>0</v>
      </c>
      <c r="O193" s="39">
        <f t="shared" si="5"/>
        <v>0</v>
      </c>
    </row>
    <row r="194" spans="1:15" ht="15.75" customHeight="1" x14ac:dyDescent="0.3">
      <c r="A194" s="50"/>
      <c r="B194" s="50"/>
      <c r="C194" s="50"/>
      <c r="D194" s="50"/>
      <c r="E194" s="46"/>
      <c r="F194" s="47"/>
      <c r="G194" s="48"/>
      <c r="H194" s="45"/>
      <c r="I194" s="31">
        <f t="shared" si="1"/>
        <v>0</v>
      </c>
      <c r="J194" s="68"/>
      <c r="K194" s="40"/>
      <c r="L194" s="69">
        <f t="shared" si="9"/>
        <v>0</v>
      </c>
      <c r="M194" s="69">
        <f t="shared" si="10"/>
        <v>0</v>
      </c>
      <c r="N194" s="70">
        <f t="shared" si="11"/>
        <v>0</v>
      </c>
      <c r="O194" s="39">
        <f t="shared" si="5"/>
        <v>0</v>
      </c>
    </row>
    <row r="195" spans="1:15" ht="15.75" customHeight="1" x14ac:dyDescent="0.3">
      <c r="A195" s="50"/>
      <c r="B195" s="50"/>
      <c r="C195" s="50"/>
      <c r="D195" s="50"/>
      <c r="E195" s="56"/>
      <c r="F195" s="47"/>
      <c r="G195" s="48"/>
      <c r="H195" s="45"/>
      <c r="I195" s="31">
        <f t="shared" si="1"/>
        <v>0</v>
      </c>
      <c r="J195" s="68"/>
      <c r="K195" s="40"/>
      <c r="L195" s="69">
        <f t="shared" si="9"/>
        <v>0</v>
      </c>
      <c r="M195" s="69">
        <f t="shared" si="10"/>
        <v>0</v>
      </c>
      <c r="N195" s="70">
        <f t="shared" si="11"/>
        <v>0</v>
      </c>
      <c r="O195" s="39">
        <f t="shared" si="5"/>
        <v>0</v>
      </c>
    </row>
    <row r="196" spans="1:15" ht="15.75" customHeight="1" x14ac:dyDescent="0.3">
      <c r="A196" s="50"/>
      <c r="B196" s="50"/>
      <c r="C196" s="50"/>
      <c r="D196" s="50"/>
      <c r="E196" s="46"/>
      <c r="F196" s="47"/>
      <c r="G196" s="48"/>
      <c r="H196" s="45"/>
      <c r="I196" s="31">
        <f t="shared" si="1"/>
        <v>0</v>
      </c>
      <c r="J196" s="68"/>
      <c r="K196" s="40"/>
      <c r="L196" s="69">
        <f t="shared" si="9"/>
        <v>0</v>
      </c>
      <c r="M196" s="69">
        <f t="shared" si="10"/>
        <v>0</v>
      </c>
      <c r="N196" s="70">
        <f t="shared" si="11"/>
        <v>0</v>
      </c>
      <c r="O196" s="39">
        <f t="shared" si="5"/>
        <v>0</v>
      </c>
    </row>
    <row r="197" spans="1:15" ht="15.75" customHeight="1" x14ac:dyDescent="0.3">
      <c r="A197" s="50"/>
      <c r="B197" s="50"/>
      <c r="C197" s="50"/>
      <c r="D197" s="50"/>
      <c r="E197" s="46"/>
      <c r="F197" s="47"/>
      <c r="G197" s="48"/>
      <c r="H197" s="45"/>
      <c r="I197" s="31">
        <f t="shared" si="1"/>
        <v>0</v>
      </c>
      <c r="J197" s="68"/>
      <c r="K197" s="40"/>
      <c r="L197" s="69">
        <f t="shared" si="9"/>
        <v>0</v>
      </c>
      <c r="M197" s="69">
        <f t="shared" si="10"/>
        <v>0</v>
      </c>
      <c r="N197" s="70">
        <f t="shared" si="11"/>
        <v>0</v>
      </c>
      <c r="O197" s="39">
        <f t="shared" si="5"/>
        <v>0</v>
      </c>
    </row>
    <row r="198" spans="1:15" ht="15.75" customHeight="1" x14ac:dyDescent="0.3">
      <c r="A198" s="50"/>
      <c r="B198" s="50"/>
      <c r="C198" s="50"/>
      <c r="D198" s="50"/>
      <c r="E198" s="46"/>
      <c r="F198" s="68"/>
      <c r="G198" s="68"/>
      <c r="H198" s="72"/>
      <c r="I198" s="31">
        <f t="shared" si="1"/>
        <v>0</v>
      </c>
      <c r="J198" s="68"/>
      <c r="K198" s="40"/>
      <c r="L198" s="69">
        <f t="shared" si="9"/>
        <v>0</v>
      </c>
      <c r="M198" s="69">
        <f t="shared" si="10"/>
        <v>0</v>
      </c>
      <c r="N198" s="70">
        <f t="shared" si="11"/>
        <v>0</v>
      </c>
      <c r="O198" s="39">
        <f t="shared" si="5"/>
        <v>0</v>
      </c>
    </row>
    <row r="199" spans="1:15" ht="15.75" customHeight="1" x14ac:dyDescent="0.3">
      <c r="A199" s="50"/>
      <c r="B199" s="50"/>
      <c r="C199" s="50"/>
      <c r="D199" s="50"/>
      <c r="E199" s="46"/>
      <c r="F199" s="68"/>
      <c r="G199" s="68"/>
      <c r="H199" s="72"/>
      <c r="I199" s="31">
        <f t="shared" si="1"/>
        <v>0</v>
      </c>
      <c r="J199" s="68"/>
      <c r="K199" s="40"/>
      <c r="L199" s="69">
        <f t="shared" si="9"/>
        <v>0</v>
      </c>
      <c r="M199" s="69">
        <f t="shared" si="10"/>
        <v>0</v>
      </c>
      <c r="N199" s="70">
        <f t="shared" si="11"/>
        <v>0</v>
      </c>
      <c r="O199" s="39">
        <f t="shared" si="5"/>
        <v>0</v>
      </c>
    </row>
    <row r="200" spans="1:15" ht="15.75" customHeight="1" x14ac:dyDescent="0.3">
      <c r="A200" s="50"/>
      <c r="B200" s="50"/>
      <c r="C200" s="50"/>
      <c r="D200" s="50"/>
      <c r="E200" s="56"/>
      <c r="F200" s="68"/>
      <c r="G200" s="68"/>
      <c r="H200" s="72"/>
      <c r="I200" s="31">
        <f t="shared" si="1"/>
        <v>0</v>
      </c>
      <c r="J200" s="68"/>
      <c r="K200" s="40"/>
      <c r="L200" s="69">
        <f t="shared" si="9"/>
        <v>0</v>
      </c>
      <c r="M200" s="69">
        <f t="shared" si="10"/>
        <v>0</v>
      </c>
      <c r="N200" s="70">
        <f t="shared" si="11"/>
        <v>0</v>
      </c>
      <c r="O200" s="39">
        <f t="shared" si="5"/>
        <v>0</v>
      </c>
    </row>
    <row r="201" spans="1:15" ht="15.75" customHeight="1" x14ac:dyDescent="0.3"/>
    <row r="202" spans="1:15" ht="15.75" customHeight="1" x14ac:dyDescent="0.3"/>
    <row r="203" spans="1:15" ht="15.75" customHeight="1" x14ac:dyDescent="0.3"/>
    <row r="204" spans="1:15" ht="15.75" customHeight="1" x14ac:dyDescent="0.3"/>
    <row r="205" spans="1:15" ht="15.75" customHeight="1" x14ac:dyDescent="0.3"/>
    <row r="206" spans="1:15" ht="15.75" customHeight="1" x14ac:dyDescent="0.3"/>
    <row r="207" spans="1:15" ht="15.75" customHeight="1" x14ac:dyDescent="0.3"/>
    <row r="208" spans="1:15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mergeCells count="13">
    <mergeCell ref="J6:N6"/>
    <mergeCell ref="B1:K1"/>
    <mergeCell ref="L1:O1"/>
    <mergeCell ref="B2:C2"/>
    <mergeCell ref="D2:K2"/>
    <mergeCell ref="L2:M2"/>
    <mergeCell ref="N2:O2"/>
    <mergeCell ref="C3:D3"/>
    <mergeCell ref="E3:G3"/>
    <mergeCell ref="I3:J3"/>
    <mergeCell ref="A4:C4"/>
    <mergeCell ref="E4:H4"/>
    <mergeCell ref="J4:N4"/>
  </mergeCells>
  <conditionalFormatting sqref="A6:A200 C6:C200 D19:D200 B24:B200">
    <cfRule type="containsBlanks" dxfId="59" priority="1">
      <formula>LEN(TRIM(A6))=0</formula>
    </cfRule>
  </conditionalFormatting>
  <conditionalFormatting sqref="D6:D23">
    <cfRule type="cellIs" dxfId="58" priority="5" operator="equal">
      <formula>0</formula>
    </cfRule>
  </conditionalFormatting>
  <conditionalFormatting sqref="I6:I200">
    <cfRule type="cellIs" dxfId="57" priority="4" operator="equal">
      <formula>0</formula>
    </cfRule>
  </conditionalFormatting>
  <conditionalFormatting sqref="L8:N200">
    <cfRule type="cellIs" dxfId="56" priority="3" operator="equal">
      <formula>0</formula>
    </cfRule>
  </conditionalFormatting>
  <conditionalFormatting sqref="O7:O200">
    <cfRule type="cellIs" dxfId="55" priority="2" operator="equal">
      <formula>0</formula>
    </cfRule>
  </conditionalFormatting>
  <dataValidations count="4">
    <dataValidation type="list" allowBlank="1" showInputMessage="1" prompt="คลิกและป้อนค่าจาก รายการจากรายการข้อความ" sqref="A3" xr:uid="{00000000-0002-0000-1E00-000000000000}">
      <formula1>"ประเภทผ่าตัด,Minor,Major,Complex,Advance Surgery"</formula1>
    </dataValidation>
    <dataValidation type="decimal" operator="greaterThanOrEqual" allowBlank="1" showDropDown="1" showInputMessage="1" showErrorMessage="1" prompt="ป้อนตัวเลข มากกว่าหรือเท่ากับ 0" sqref="F6:F200 H6:H200 K7:K200" xr:uid="{00000000-0002-0000-1E00-000001000000}">
      <formula1>0</formula1>
    </dataValidation>
    <dataValidation type="decimal" allowBlank="1" showDropDown="1" showInputMessage="1" showErrorMessage="1" prompt="ป้อนตัวเลข ระหว่าง 0 และ 5" sqref="B6:B23" xr:uid="{00000000-0002-0000-1E00-000003000000}">
      <formula1>0</formula1>
      <formula2>5</formula2>
    </dataValidation>
    <dataValidation type="list" allowBlank="1" showInputMessage="1" showErrorMessage="1" prompt="เลือก ICD-9-CM" sqref="A1" xr:uid="{00000000-0002-0000-1E00-000002000000}">
      <formula1>#REF!</formula1>
    </dataValidation>
  </dataValidations>
  <hyperlinks>
    <hyperlink ref="A30" r:id="rId1" xr:uid="{00000000-0004-0000-1E00-000000000000}"/>
    <hyperlink ref="A33" r:id="rId2" xr:uid="{00000000-0004-0000-1E00-000001000000}"/>
    <hyperlink ref="A36" r:id="rId3" xr:uid="{00000000-0004-0000-1E00-000002000000}"/>
  </hyperlinks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O1000"/>
  <sheetViews>
    <sheetView workbookViewId="0">
      <pane ySplit="5" topLeftCell="A6" activePane="bottomLeft" state="frozen"/>
      <selection pane="bottomLeft" activeCell="B7" sqref="B7"/>
    </sheetView>
  </sheetViews>
  <sheetFormatPr defaultColWidth="10.09765625" defaultRowHeight="15" customHeight="1" x14ac:dyDescent="0.3"/>
  <cols>
    <col min="1" max="1" width="23.8984375" customWidth="1"/>
    <col min="2" max="2" width="10.8984375" customWidth="1"/>
    <col min="3" max="3" width="8.5" customWidth="1"/>
    <col min="4" max="4" width="11.69921875" customWidth="1"/>
    <col min="5" max="5" width="49.69921875" customWidth="1"/>
    <col min="6" max="6" width="8.296875" customWidth="1"/>
    <col min="7" max="7" width="4.8984375" customWidth="1"/>
    <col min="8" max="8" width="8.09765625" customWidth="1"/>
    <col min="9" max="9" width="9.69921875" customWidth="1"/>
    <col min="10" max="10" width="31" customWidth="1"/>
    <col min="11" max="11" width="14.59765625" customWidth="1"/>
    <col min="12" max="12" width="14.8984375" customWidth="1"/>
    <col min="13" max="13" width="17.8984375" customWidth="1"/>
    <col min="14" max="14" width="20.296875" customWidth="1"/>
    <col min="15" max="15" width="16.5" customWidth="1"/>
  </cols>
  <sheetData>
    <row r="1" spans="1:15" ht="30" x14ac:dyDescent="0.3">
      <c r="A1" s="1" t="s">
        <v>2</v>
      </c>
      <c r="B1" s="181" t="e">
        <f>VLOOKUP($A$1,#REF!,3,0)</f>
        <v>#REF!</v>
      </c>
      <c r="C1" s="180"/>
      <c r="D1" s="180"/>
      <c r="E1" s="180"/>
      <c r="F1" s="180"/>
      <c r="G1" s="180"/>
      <c r="H1" s="180"/>
      <c r="I1" s="180"/>
      <c r="J1" s="180"/>
      <c r="K1" s="180"/>
      <c r="L1" s="182" t="s">
        <v>11</v>
      </c>
      <c r="M1" s="180"/>
      <c r="N1" s="180"/>
      <c r="O1" s="180"/>
    </row>
    <row r="2" spans="1:15" ht="18.75" x14ac:dyDescent="0.3">
      <c r="A2" s="2"/>
      <c r="B2" s="183" t="s">
        <v>12</v>
      </c>
      <c r="C2" s="180"/>
      <c r="D2" s="184"/>
      <c r="E2" s="180"/>
      <c r="F2" s="180"/>
      <c r="G2" s="180"/>
      <c r="H2" s="180"/>
      <c r="I2" s="180"/>
      <c r="J2" s="180"/>
      <c r="K2" s="180"/>
      <c r="L2" s="185" t="s">
        <v>13</v>
      </c>
      <c r="M2" s="180"/>
      <c r="N2" s="186" t="s">
        <v>14</v>
      </c>
      <c r="O2" s="180"/>
    </row>
    <row r="3" spans="1:15" ht="18.75" x14ac:dyDescent="0.3">
      <c r="A3" s="4" t="s">
        <v>82</v>
      </c>
      <c r="B3" s="5">
        <f>IF(A$3="ประเภทผ่าตัด",0,IF(A$3="Minor",30,IF(A$3="Major",60,IF(A$3="Complex",120,360))))</f>
        <v>0</v>
      </c>
      <c r="C3" s="183" t="s">
        <v>15</v>
      </c>
      <c r="D3" s="180"/>
      <c r="E3" s="187" t="s">
        <v>16</v>
      </c>
      <c r="F3" s="180"/>
      <c r="G3" s="180"/>
      <c r="H3" s="6">
        <f>SUM($D$4,$I$4,$O$4)</f>
        <v>1188.82</v>
      </c>
      <c r="I3" s="188" t="s">
        <v>17</v>
      </c>
      <c r="J3" s="180"/>
      <c r="K3" s="7">
        <f>$H$3*20%</f>
        <v>237.76400000000001</v>
      </c>
      <c r="L3" s="3" t="s">
        <v>18</v>
      </c>
      <c r="M3" s="7">
        <f>SUM($H$3,$K$3)</f>
        <v>1426.5839999999998</v>
      </c>
      <c r="N3" s="8" t="s">
        <v>19</v>
      </c>
      <c r="O3" s="7">
        <f>$M$3+(($M$3)*25%)</f>
        <v>1783.2299999999998</v>
      </c>
    </row>
    <row r="4" spans="1:15" ht="18.75" x14ac:dyDescent="0.3">
      <c r="A4" s="189" t="s">
        <v>20</v>
      </c>
      <c r="B4" s="180"/>
      <c r="C4" s="180"/>
      <c r="D4" s="7">
        <f>SUM(D6:D200)</f>
        <v>0</v>
      </c>
      <c r="E4" s="190" t="s">
        <v>21</v>
      </c>
      <c r="F4" s="180"/>
      <c r="G4" s="180"/>
      <c r="H4" s="180"/>
      <c r="I4" s="7">
        <f>SUM(I6:I200)</f>
        <v>1188.82</v>
      </c>
      <c r="J4" s="191" t="s">
        <v>22</v>
      </c>
      <c r="K4" s="180"/>
      <c r="L4" s="180"/>
      <c r="M4" s="180"/>
      <c r="N4" s="180"/>
      <c r="O4" s="9">
        <f>SUM(O6:O200)</f>
        <v>0</v>
      </c>
    </row>
    <row r="5" spans="1:15" ht="18.75" x14ac:dyDescent="0.3">
      <c r="A5" s="10" t="s">
        <v>23</v>
      </c>
      <c r="B5" s="10" t="s">
        <v>24</v>
      </c>
      <c r="C5" s="10" t="s">
        <v>25</v>
      </c>
      <c r="D5" s="11" t="s">
        <v>26</v>
      </c>
      <c r="E5" s="12" t="s">
        <v>27</v>
      </c>
      <c r="F5" s="13" t="s">
        <v>28</v>
      </c>
      <c r="G5" s="14" t="s">
        <v>29</v>
      </c>
      <c r="H5" s="15" t="s">
        <v>30</v>
      </c>
      <c r="I5" s="16" t="s">
        <v>31</v>
      </c>
      <c r="J5" s="17" t="s">
        <v>27</v>
      </c>
      <c r="K5" s="18" t="s">
        <v>32</v>
      </c>
      <c r="L5" s="19" t="s">
        <v>33</v>
      </c>
      <c r="M5" s="19" t="s">
        <v>34</v>
      </c>
      <c r="N5" s="20" t="s">
        <v>35</v>
      </c>
      <c r="O5" s="21" t="s">
        <v>36</v>
      </c>
    </row>
    <row r="6" spans="1:15" ht="18.75" x14ac:dyDescent="0.3">
      <c r="A6" s="22" t="s">
        <v>37</v>
      </c>
      <c r="B6" s="23">
        <v>0</v>
      </c>
      <c r="C6" s="24">
        <v>6.92</v>
      </c>
      <c r="D6" s="25">
        <f t="shared" ref="D6:D23" si="0">B6*C6*$B$3</f>
        <v>0</v>
      </c>
      <c r="E6" s="26" t="s">
        <v>38</v>
      </c>
      <c r="F6" s="27"/>
      <c r="G6" s="27"/>
      <c r="H6" s="28"/>
      <c r="I6" s="29"/>
      <c r="J6" s="179" t="str">
        <f>IF($A$3="ประเภทผ่าตัด","ยังไม่ได้เลือก",IF($A$3="Minor","ค่าห้องผ่าตัด ขนาด 6 x 6  (Minor)",IF($A$3="Major","ค่าห้องผ่าตัด ขนาด 6 x 8  (Major)",IF($A$3="Complex","ค่าห้องผ่าตัด ขนาด 6 x 8  (Complex Surgery)","ค่าห้องผ่าตัด ขนาด 6 x 8  (Advacne Surgery )"))))</f>
        <v>ยังไม่ได้เลือก</v>
      </c>
      <c r="K6" s="180"/>
      <c r="L6" s="180"/>
      <c r="M6" s="180"/>
      <c r="N6" s="180"/>
      <c r="O6" s="30">
        <f>IF(J6="ยังไม่ได้เลือก",0,IF(J6="ค่าห้องผ่าตัด ขนาด6x6 (Minor)",9.53,IF(J6="ค่าห้องผ่าตัด ขนาด6x6 (Mijor)",122.04,IF(J6="Complex",122.04,122.04))))</f>
        <v>0</v>
      </c>
    </row>
    <row r="7" spans="1:15" ht="18.75" x14ac:dyDescent="0.3">
      <c r="A7" s="22" t="s">
        <v>39</v>
      </c>
      <c r="B7" s="23">
        <v>0</v>
      </c>
      <c r="C7" s="24">
        <v>6.81</v>
      </c>
      <c r="D7" s="25">
        <f t="shared" si="0"/>
        <v>0</v>
      </c>
      <c r="E7" s="42" t="s">
        <v>83</v>
      </c>
      <c r="F7" s="43">
        <v>20</v>
      </c>
      <c r="G7" s="44">
        <v>1</v>
      </c>
      <c r="H7" s="45">
        <v>1</v>
      </c>
      <c r="I7" s="31">
        <f t="shared" ref="I7:I200" si="1">F7*H7</f>
        <v>20</v>
      </c>
      <c r="J7" s="32" t="s">
        <v>40</v>
      </c>
      <c r="K7" s="33"/>
      <c r="L7" s="34"/>
      <c r="M7" s="34"/>
      <c r="N7" s="35"/>
      <c r="O7" s="36"/>
    </row>
    <row r="8" spans="1:15" ht="18.75" x14ac:dyDescent="0.3">
      <c r="A8" s="22" t="s">
        <v>41</v>
      </c>
      <c r="B8" s="23">
        <v>0</v>
      </c>
      <c r="C8" s="24">
        <v>4.33</v>
      </c>
      <c r="D8" s="25">
        <f t="shared" si="0"/>
        <v>0</v>
      </c>
      <c r="E8" s="42" t="s">
        <v>84</v>
      </c>
      <c r="F8" s="43">
        <v>9</v>
      </c>
      <c r="G8" s="44">
        <v>1</v>
      </c>
      <c r="H8" s="45">
        <v>1</v>
      </c>
      <c r="I8" s="31">
        <f t="shared" si="1"/>
        <v>9</v>
      </c>
      <c r="J8" s="64" t="s">
        <v>85</v>
      </c>
      <c r="K8" s="59"/>
      <c r="L8" s="37">
        <f t="shared" ref="L8:L37" si="2">K8*6%</f>
        <v>0</v>
      </c>
      <c r="M8" s="37">
        <f t="shared" ref="M8:M37" si="3">(K8+L8)/5</f>
        <v>0</v>
      </c>
      <c r="N8" s="38">
        <f t="shared" ref="N8:N37" si="4">$M8/365</f>
        <v>0</v>
      </c>
      <c r="O8" s="39">
        <f t="shared" ref="O8:O200" si="5">(N8/(60*24))*$B$3</f>
        <v>0</v>
      </c>
    </row>
    <row r="9" spans="1:15" ht="18.75" x14ac:dyDescent="0.3">
      <c r="A9" s="22" t="s">
        <v>42</v>
      </c>
      <c r="B9" s="23">
        <v>0</v>
      </c>
      <c r="C9" s="24">
        <v>6.48</v>
      </c>
      <c r="D9" s="25">
        <f t="shared" si="0"/>
        <v>0</v>
      </c>
      <c r="E9" s="42" t="s">
        <v>86</v>
      </c>
      <c r="F9" s="43">
        <v>39.32</v>
      </c>
      <c r="G9" s="44">
        <v>1</v>
      </c>
      <c r="H9" s="45">
        <v>1</v>
      </c>
      <c r="I9" s="31">
        <f t="shared" si="1"/>
        <v>39.32</v>
      </c>
      <c r="J9" s="64" t="s">
        <v>87</v>
      </c>
      <c r="K9" s="59">
        <v>1500000</v>
      </c>
      <c r="L9" s="37">
        <f t="shared" si="2"/>
        <v>90000</v>
      </c>
      <c r="M9" s="37">
        <f t="shared" si="3"/>
        <v>318000</v>
      </c>
      <c r="N9" s="38">
        <f t="shared" si="4"/>
        <v>871.23287671232879</v>
      </c>
      <c r="O9" s="39">
        <f t="shared" si="5"/>
        <v>0</v>
      </c>
    </row>
    <row r="10" spans="1:15" ht="18.75" x14ac:dyDescent="0.3">
      <c r="A10" s="22" t="s">
        <v>43</v>
      </c>
      <c r="B10" s="23">
        <v>0</v>
      </c>
      <c r="C10" s="24">
        <v>6.97</v>
      </c>
      <c r="D10" s="25">
        <f t="shared" si="0"/>
        <v>0</v>
      </c>
      <c r="E10" s="42" t="s">
        <v>88</v>
      </c>
      <c r="F10" s="43">
        <v>4</v>
      </c>
      <c r="G10" s="44">
        <v>1</v>
      </c>
      <c r="H10" s="45">
        <v>1</v>
      </c>
      <c r="I10" s="31">
        <f t="shared" si="1"/>
        <v>4</v>
      </c>
      <c r="J10" s="64" t="s">
        <v>44</v>
      </c>
      <c r="K10" s="59"/>
      <c r="L10" s="37">
        <f t="shared" si="2"/>
        <v>0</v>
      </c>
      <c r="M10" s="37">
        <f t="shared" si="3"/>
        <v>0</v>
      </c>
      <c r="N10" s="38">
        <f t="shared" si="4"/>
        <v>0</v>
      </c>
      <c r="O10" s="39">
        <f t="shared" si="5"/>
        <v>0</v>
      </c>
    </row>
    <row r="11" spans="1:15" ht="18.75" x14ac:dyDescent="0.3">
      <c r="A11" s="22" t="s">
        <v>45</v>
      </c>
      <c r="B11" s="41">
        <v>0</v>
      </c>
      <c r="C11" s="24">
        <v>6.44</v>
      </c>
      <c r="D11" s="25">
        <f t="shared" si="0"/>
        <v>0</v>
      </c>
      <c r="E11" s="42" t="s">
        <v>89</v>
      </c>
      <c r="F11" s="43">
        <v>1</v>
      </c>
      <c r="G11" s="44">
        <v>1</v>
      </c>
      <c r="H11" s="45">
        <v>1</v>
      </c>
      <c r="I11" s="31">
        <f t="shared" si="1"/>
        <v>1</v>
      </c>
      <c r="J11" s="64" t="s">
        <v>90</v>
      </c>
      <c r="K11" s="59"/>
      <c r="L11" s="37">
        <f t="shared" si="2"/>
        <v>0</v>
      </c>
      <c r="M11" s="37">
        <f t="shared" si="3"/>
        <v>0</v>
      </c>
      <c r="N11" s="38">
        <f t="shared" si="4"/>
        <v>0</v>
      </c>
      <c r="O11" s="39">
        <f t="shared" si="5"/>
        <v>0</v>
      </c>
    </row>
    <row r="12" spans="1:15" ht="18.75" x14ac:dyDescent="0.3">
      <c r="A12" s="22" t="s">
        <v>46</v>
      </c>
      <c r="B12" s="41">
        <v>0</v>
      </c>
      <c r="C12" s="24">
        <v>6.97</v>
      </c>
      <c r="D12" s="25">
        <f t="shared" si="0"/>
        <v>0</v>
      </c>
      <c r="E12" s="46"/>
      <c r="F12" s="47"/>
      <c r="G12" s="48"/>
      <c r="H12" s="45"/>
      <c r="I12" s="31">
        <f t="shared" si="1"/>
        <v>0</v>
      </c>
      <c r="J12" s="64" t="s">
        <v>91</v>
      </c>
      <c r="K12" s="59">
        <v>21293</v>
      </c>
      <c r="L12" s="37">
        <f t="shared" si="2"/>
        <v>1277.58</v>
      </c>
      <c r="M12" s="37">
        <f t="shared" si="3"/>
        <v>4514.116</v>
      </c>
      <c r="N12" s="38">
        <f t="shared" si="4"/>
        <v>12.367441095890412</v>
      </c>
      <c r="O12" s="39">
        <f t="shared" si="5"/>
        <v>0</v>
      </c>
    </row>
    <row r="13" spans="1:15" ht="18.75" x14ac:dyDescent="0.3">
      <c r="A13" s="22" t="s">
        <v>48</v>
      </c>
      <c r="B13" s="41">
        <v>0</v>
      </c>
      <c r="C13" s="24">
        <v>6.12</v>
      </c>
      <c r="D13" s="25">
        <f t="shared" si="0"/>
        <v>0</v>
      </c>
      <c r="E13" s="46"/>
      <c r="F13" s="47"/>
      <c r="G13" s="48"/>
      <c r="H13" s="45"/>
      <c r="I13" s="31">
        <f t="shared" si="1"/>
        <v>0</v>
      </c>
      <c r="J13" s="64" t="s">
        <v>92</v>
      </c>
      <c r="K13" s="59">
        <v>10500</v>
      </c>
      <c r="L13" s="37">
        <f t="shared" si="2"/>
        <v>630</v>
      </c>
      <c r="M13" s="37">
        <f t="shared" si="3"/>
        <v>2226</v>
      </c>
      <c r="N13" s="38">
        <f t="shared" si="4"/>
        <v>6.0986301369863014</v>
      </c>
      <c r="O13" s="39">
        <f t="shared" si="5"/>
        <v>0</v>
      </c>
    </row>
    <row r="14" spans="1:15" ht="18.75" x14ac:dyDescent="0.3">
      <c r="A14" s="22" t="s">
        <v>49</v>
      </c>
      <c r="B14" s="41">
        <v>0</v>
      </c>
      <c r="C14" s="24">
        <v>7.27</v>
      </c>
      <c r="D14" s="25">
        <f t="shared" si="0"/>
        <v>0</v>
      </c>
      <c r="E14" s="46"/>
      <c r="F14" s="47"/>
      <c r="G14" s="48"/>
      <c r="H14" s="45"/>
      <c r="I14" s="31">
        <f t="shared" si="1"/>
        <v>0</v>
      </c>
      <c r="J14" s="64" t="s">
        <v>93</v>
      </c>
      <c r="K14" s="59">
        <v>10500</v>
      </c>
      <c r="L14" s="37">
        <f t="shared" si="2"/>
        <v>630</v>
      </c>
      <c r="M14" s="37">
        <f t="shared" si="3"/>
        <v>2226</v>
      </c>
      <c r="N14" s="38">
        <f t="shared" si="4"/>
        <v>6.0986301369863014</v>
      </c>
      <c r="O14" s="39">
        <f t="shared" si="5"/>
        <v>0</v>
      </c>
    </row>
    <row r="15" spans="1:15" ht="18.75" x14ac:dyDescent="0.3">
      <c r="A15" s="22" t="s">
        <v>50</v>
      </c>
      <c r="B15" s="41">
        <v>0</v>
      </c>
      <c r="C15" s="24">
        <v>3.34</v>
      </c>
      <c r="D15" s="25">
        <f t="shared" si="0"/>
        <v>0</v>
      </c>
      <c r="E15" s="46"/>
      <c r="F15" s="47"/>
      <c r="G15" s="48"/>
      <c r="H15" s="45"/>
      <c r="I15" s="31">
        <f t="shared" si="1"/>
        <v>0</v>
      </c>
      <c r="J15" s="64" t="s">
        <v>94</v>
      </c>
      <c r="K15" s="59">
        <v>9200</v>
      </c>
      <c r="L15" s="37">
        <f t="shared" si="2"/>
        <v>552</v>
      </c>
      <c r="M15" s="37">
        <f t="shared" si="3"/>
        <v>1950.4</v>
      </c>
      <c r="N15" s="38">
        <f t="shared" si="4"/>
        <v>5.343561643835617</v>
      </c>
      <c r="O15" s="39">
        <f t="shared" si="5"/>
        <v>0</v>
      </c>
    </row>
    <row r="16" spans="1:15" ht="18.75" x14ac:dyDescent="0.3">
      <c r="A16" s="22" t="s">
        <v>51</v>
      </c>
      <c r="B16" s="23">
        <v>0</v>
      </c>
      <c r="C16" s="24">
        <v>4.97</v>
      </c>
      <c r="D16" s="25">
        <f t="shared" si="0"/>
        <v>0</v>
      </c>
      <c r="E16" s="56"/>
      <c r="F16" s="47"/>
      <c r="G16" s="48"/>
      <c r="H16" s="45"/>
      <c r="I16" s="31">
        <f t="shared" si="1"/>
        <v>0</v>
      </c>
      <c r="J16" s="64" t="s">
        <v>95</v>
      </c>
      <c r="K16" s="59">
        <v>4500</v>
      </c>
      <c r="L16" s="37">
        <f t="shared" si="2"/>
        <v>270</v>
      </c>
      <c r="M16" s="37">
        <f t="shared" si="3"/>
        <v>954</v>
      </c>
      <c r="N16" s="38">
        <f t="shared" si="4"/>
        <v>2.6136986301369864</v>
      </c>
      <c r="O16" s="39">
        <f t="shared" si="5"/>
        <v>0</v>
      </c>
    </row>
    <row r="17" spans="1:15" ht="18.75" x14ac:dyDescent="0.3">
      <c r="A17" s="22" t="s">
        <v>52</v>
      </c>
      <c r="B17" s="23">
        <v>0</v>
      </c>
      <c r="C17" s="24">
        <v>4.97</v>
      </c>
      <c r="D17" s="25">
        <f t="shared" si="0"/>
        <v>0</v>
      </c>
      <c r="E17" s="46"/>
      <c r="F17" s="47"/>
      <c r="G17" s="48"/>
      <c r="H17" s="45"/>
      <c r="I17" s="31">
        <f t="shared" si="1"/>
        <v>0</v>
      </c>
      <c r="J17" s="64" t="s">
        <v>96</v>
      </c>
      <c r="K17" s="59">
        <v>4500</v>
      </c>
      <c r="L17" s="37">
        <f t="shared" si="2"/>
        <v>270</v>
      </c>
      <c r="M17" s="37">
        <f t="shared" si="3"/>
        <v>954</v>
      </c>
      <c r="N17" s="38">
        <f t="shared" si="4"/>
        <v>2.6136986301369864</v>
      </c>
      <c r="O17" s="39">
        <f t="shared" si="5"/>
        <v>0</v>
      </c>
    </row>
    <row r="18" spans="1:15" ht="18.75" x14ac:dyDescent="0.3">
      <c r="A18" s="22" t="s">
        <v>53</v>
      </c>
      <c r="B18" s="23">
        <v>0</v>
      </c>
      <c r="C18" s="24">
        <v>4.97</v>
      </c>
      <c r="D18" s="25">
        <f t="shared" si="0"/>
        <v>0</v>
      </c>
      <c r="E18" s="56"/>
      <c r="F18" s="47"/>
      <c r="G18" s="48"/>
      <c r="H18" s="45"/>
      <c r="I18" s="31">
        <f t="shared" si="1"/>
        <v>0</v>
      </c>
      <c r="J18" s="64" t="s">
        <v>97</v>
      </c>
      <c r="K18" s="59">
        <v>4200</v>
      </c>
      <c r="L18" s="37">
        <f t="shared" si="2"/>
        <v>252</v>
      </c>
      <c r="M18" s="37">
        <f t="shared" si="3"/>
        <v>890.4</v>
      </c>
      <c r="N18" s="38">
        <f t="shared" si="4"/>
        <v>2.4394520547945207</v>
      </c>
      <c r="O18" s="39">
        <f t="shared" si="5"/>
        <v>0</v>
      </c>
    </row>
    <row r="19" spans="1:15" ht="18.75" x14ac:dyDescent="0.3">
      <c r="A19" s="22" t="s">
        <v>54</v>
      </c>
      <c r="B19" s="41">
        <v>0</v>
      </c>
      <c r="C19" s="24">
        <v>1.55</v>
      </c>
      <c r="D19" s="25">
        <f t="shared" si="0"/>
        <v>0</v>
      </c>
      <c r="E19" s="46"/>
      <c r="F19" s="47"/>
      <c r="G19" s="48"/>
      <c r="H19" s="45"/>
      <c r="I19" s="31">
        <f t="shared" si="1"/>
        <v>0</v>
      </c>
      <c r="J19" s="64" t="s">
        <v>98</v>
      </c>
      <c r="K19" s="59"/>
      <c r="L19" s="37">
        <f t="shared" si="2"/>
        <v>0</v>
      </c>
      <c r="M19" s="37">
        <f t="shared" si="3"/>
        <v>0</v>
      </c>
      <c r="N19" s="38">
        <f t="shared" si="4"/>
        <v>0</v>
      </c>
      <c r="O19" s="39">
        <f t="shared" si="5"/>
        <v>0</v>
      </c>
    </row>
    <row r="20" spans="1:15" ht="18.75" x14ac:dyDescent="0.3">
      <c r="A20" s="22" t="s">
        <v>55</v>
      </c>
      <c r="B20" s="41">
        <v>0</v>
      </c>
      <c r="C20" s="24">
        <v>1.41</v>
      </c>
      <c r="D20" s="25">
        <f t="shared" si="0"/>
        <v>0</v>
      </c>
      <c r="E20" s="56"/>
      <c r="F20" s="47"/>
      <c r="G20" s="48"/>
      <c r="H20" s="45"/>
      <c r="I20" s="31">
        <f t="shared" si="1"/>
        <v>0</v>
      </c>
      <c r="J20" s="64" t="s">
        <v>99</v>
      </c>
      <c r="K20" s="59">
        <v>2800</v>
      </c>
      <c r="L20" s="37">
        <f t="shared" si="2"/>
        <v>168</v>
      </c>
      <c r="M20" s="37">
        <f t="shared" si="3"/>
        <v>593.6</v>
      </c>
      <c r="N20" s="38">
        <f t="shared" si="4"/>
        <v>1.6263013698630138</v>
      </c>
      <c r="O20" s="39">
        <f t="shared" si="5"/>
        <v>0</v>
      </c>
    </row>
    <row r="21" spans="1:15" ht="15.75" customHeight="1" x14ac:dyDescent="0.3">
      <c r="A21" s="22" t="s">
        <v>57</v>
      </c>
      <c r="B21" s="23">
        <v>0</v>
      </c>
      <c r="C21" s="24">
        <v>1.86</v>
      </c>
      <c r="D21" s="25">
        <f t="shared" si="0"/>
        <v>0</v>
      </c>
      <c r="E21" s="46"/>
      <c r="F21" s="47"/>
      <c r="G21" s="48"/>
      <c r="H21" s="45"/>
      <c r="I21" s="31">
        <f t="shared" si="1"/>
        <v>0</v>
      </c>
      <c r="J21" s="64" t="s">
        <v>100</v>
      </c>
      <c r="K21" s="59">
        <v>2800</v>
      </c>
      <c r="L21" s="37">
        <f t="shared" si="2"/>
        <v>168</v>
      </c>
      <c r="M21" s="37">
        <f t="shared" si="3"/>
        <v>593.6</v>
      </c>
      <c r="N21" s="38">
        <f t="shared" si="4"/>
        <v>1.6263013698630138</v>
      </c>
      <c r="O21" s="39">
        <f t="shared" si="5"/>
        <v>0</v>
      </c>
    </row>
    <row r="22" spans="1:15" ht="15.75" customHeight="1" x14ac:dyDescent="0.3">
      <c r="A22" s="22" t="s">
        <v>58</v>
      </c>
      <c r="B22" s="23">
        <v>0</v>
      </c>
      <c r="C22" s="24">
        <v>1.88</v>
      </c>
      <c r="D22" s="25">
        <f t="shared" si="0"/>
        <v>0</v>
      </c>
      <c r="E22" s="46"/>
      <c r="F22" s="47"/>
      <c r="G22" s="48"/>
      <c r="H22" s="45"/>
      <c r="I22" s="31">
        <f t="shared" si="1"/>
        <v>0</v>
      </c>
      <c r="J22" s="64" t="s">
        <v>101</v>
      </c>
      <c r="K22" s="59"/>
      <c r="L22" s="37">
        <f t="shared" si="2"/>
        <v>0</v>
      </c>
      <c r="M22" s="37">
        <f t="shared" si="3"/>
        <v>0</v>
      </c>
      <c r="N22" s="38">
        <f t="shared" si="4"/>
        <v>0</v>
      </c>
      <c r="O22" s="39">
        <f t="shared" si="5"/>
        <v>0</v>
      </c>
    </row>
    <row r="23" spans="1:15" ht="15.75" customHeight="1" x14ac:dyDescent="0.3">
      <c r="A23" s="22" t="s">
        <v>59</v>
      </c>
      <c r="B23" s="41">
        <v>0</v>
      </c>
      <c r="C23" s="24">
        <v>2.98</v>
      </c>
      <c r="D23" s="25">
        <f t="shared" si="0"/>
        <v>0</v>
      </c>
      <c r="E23" s="46"/>
      <c r="F23" s="47"/>
      <c r="G23" s="48"/>
      <c r="H23" s="45"/>
      <c r="I23" s="31">
        <f t="shared" si="1"/>
        <v>0</v>
      </c>
      <c r="J23" s="46"/>
      <c r="K23" s="59"/>
      <c r="L23" s="37">
        <f t="shared" si="2"/>
        <v>0</v>
      </c>
      <c r="M23" s="37">
        <f t="shared" si="3"/>
        <v>0</v>
      </c>
      <c r="N23" s="38">
        <f t="shared" si="4"/>
        <v>0</v>
      </c>
      <c r="O23" s="39">
        <f t="shared" si="5"/>
        <v>0</v>
      </c>
    </row>
    <row r="24" spans="1:15" ht="15.75" customHeight="1" x14ac:dyDescent="0.3">
      <c r="A24" s="49"/>
      <c r="B24" s="50"/>
      <c r="C24" s="50"/>
      <c r="D24" s="51"/>
      <c r="E24" s="46"/>
      <c r="F24" s="47"/>
      <c r="G24" s="48"/>
      <c r="H24" s="45"/>
      <c r="I24" s="31">
        <f t="shared" si="1"/>
        <v>0</v>
      </c>
      <c r="J24" s="73"/>
      <c r="K24" s="59"/>
      <c r="L24" s="37">
        <f t="shared" si="2"/>
        <v>0</v>
      </c>
      <c r="M24" s="37">
        <f t="shared" si="3"/>
        <v>0</v>
      </c>
      <c r="N24" s="38">
        <f t="shared" si="4"/>
        <v>0</v>
      </c>
      <c r="O24" s="39">
        <f t="shared" si="5"/>
        <v>0</v>
      </c>
    </row>
    <row r="25" spans="1:15" ht="15.75" customHeight="1" x14ac:dyDescent="0.3">
      <c r="A25" s="52"/>
      <c r="B25" s="50"/>
      <c r="C25" s="50"/>
      <c r="D25" s="51"/>
      <c r="E25" s="46"/>
      <c r="F25" s="47"/>
      <c r="G25" s="48"/>
      <c r="H25" s="45"/>
      <c r="I25" s="31">
        <f t="shared" si="1"/>
        <v>0</v>
      </c>
      <c r="J25" s="73"/>
      <c r="K25" s="59"/>
      <c r="L25" s="37">
        <f t="shared" si="2"/>
        <v>0</v>
      </c>
      <c r="M25" s="37">
        <f t="shared" si="3"/>
        <v>0</v>
      </c>
      <c r="N25" s="38">
        <f t="shared" si="4"/>
        <v>0</v>
      </c>
      <c r="O25" s="39">
        <f t="shared" si="5"/>
        <v>0</v>
      </c>
    </row>
    <row r="26" spans="1:15" ht="15.75" customHeight="1" x14ac:dyDescent="0.3">
      <c r="A26" s="53"/>
      <c r="B26" s="50"/>
      <c r="C26" s="50"/>
      <c r="D26" s="51"/>
      <c r="E26" s="46"/>
      <c r="F26" s="47"/>
      <c r="G26" s="48"/>
      <c r="H26" s="45"/>
      <c r="I26" s="31">
        <f t="shared" si="1"/>
        <v>0</v>
      </c>
      <c r="J26" s="73"/>
      <c r="K26" s="59"/>
      <c r="L26" s="37">
        <f t="shared" si="2"/>
        <v>0</v>
      </c>
      <c r="M26" s="37">
        <f t="shared" si="3"/>
        <v>0</v>
      </c>
      <c r="N26" s="38">
        <f t="shared" si="4"/>
        <v>0</v>
      </c>
      <c r="O26" s="39">
        <f t="shared" si="5"/>
        <v>0</v>
      </c>
    </row>
    <row r="27" spans="1:15" ht="15.75" customHeight="1" x14ac:dyDescent="0.3">
      <c r="A27" s="54" t="s">
        <v>60</v>
      </c>
      <c r="B27" s="50"/>
      <c r="C27" s="50"/>
      <c r="D27" s="51"/>
      <c r="E27" s="26" t="s">
        <v>47</v>
      </c>
      <c r="F27" s="27"/>
      <c r="G27" s="27"/>
      <c r="H27" s="28"/>
      <c r="I27" s="31">
        <f t="shared" si="1"/>
        <v>0</v>
      </c>
      <c r="J27" s="73"/>
      <c r="K27" s="59"/>
      <c r="L27" s="37">
        <f t="shared" si="2"/>
        <v>0</v>
      </c>
      <c r="M27" s="37">
        <f t="shared" si="3"/>
        <v>0</v>
      </c>
      <c r="N27" s="38">
        <f t="shared" si="4"/>
        <v>0</v>
      </c>
      <c r="O27" s="39">
        <f t="shared" si="5"/>
        <v>0</v>
      </c>
    </row>
    <row r="28" spans="1:15" ht="15.75" customHeight="1" x14ac:dyDescent="0.3">
      <c r="A28" s="55"/>
      <c r="B28" s="50"/>
      <c r="C28" s="50"/>
      <c r="D28" s="51"/>
      <c r="E28" s="42" t="s">
        <v>102</v>
      </c>
      <c r="F28" s="43">
        <v>30</v>
      </c>
      <c r="G28" s="44">
        <v>1</v>
      </c>
      <c r="H28" s="77">
        <v>1</v>
      </c>
      <c r="I28" s="31">
        <f t="shared" si="1"/>
        <v>30</v>
      </c>
      <c r="J28" s="46"/>
      <c r="K28" s="59"/>
      <c r="L28" s="37">
        <f t="shared" si="2"/>
        <v>0</v>
      </c>
      <c r="M28" s="37">
        <f t="shared" si="3"/>
        <v>0</v>
      </c>
      <c r="N28" s="38">
        <f t="shared" si="4"/>
        <v>0</v>
      </c>
      <c r="O28" s="39">
        <f t="shared" si="5"/>
        <v>0</v>
      </c>
    </row>
    <row r="29" spans="1:15" ht="15.75" customHeight="1" x14ac:dyDescent="0.3">
      <c r="A29" s="58" t="s">
        <v>61</v>
      </c>
      <c r="B29" s="50"/>
      <c r="C29" s="50"/>
      <c r="D29" s="51"/>
      <c r="E29" s="42" t="s">
        <v>103</v>
      </c>
      <c r="F29" s="43">
        <v>30</v>
      </c>
      <c r="G29" s="44">
        <v>1</v>
      </c>
      <c r="H29" s="77">
        <v>1</v>
      </c>
      <c r="I29" s="31">
        <f t="shared" si="1"/>
        <v>30</v>
      </c>
      <c r="J29" s="46"/>
      <c r="K29" s="59"/>
      <c r="L29" s="37">
        <f t="shared" si="2"/>
        <v>0</v>
      </c>
      <c r="M29" s="37">
        <f t="shared" si="3"/>
        <v>0</v>
      </c>
      <c r="N29" s="38">
        <f t="shared" si="4"/>
        <v>0</v>
      </c>
      <c r="O29" s="39">
        <f t="shared" si="5"/>
        <v>0</v>
      </c>
    </row>
    <row r="30" spans="1:15" ht="15.75" customHeight="1" x14ac:dyDescent="0.3">
      <c r="A30" s="60" t="s">
        <v>62</v>
      </c>
      <c r="B30" s="50"/>
      <c r="C30" s="50"/>
      <c r="D30" s="51"/>
      <c r="E30" s="56" t="s">
        <v>104</v>
      </c>
      <c r="F30" s="47"/>
      <c r="G30" s="48"/>
      <c r="H30" s="45"/>
      <c r="I30" s="31">
        <f t="shared" si="1"/>
        <v>0</v>
      </c>
      <c r="J30" s="46"/>
      <c r="K30" s="59"/>
      <c r="L30" s="37">
        <f t="shared" si="2"/>
        <v>0</v>
      </c>
      <c r="M30" s="37">
        <f t="shared" si="3"/>
        <v>0</v>
      </c>
      <c r="N30" s="38">
        <f t="shared" si="4"/>
        <v>0</v>
      </c>
      <c r="O30" s="39">
        <f t="shared" si="5"/>
        <v>0</v>
      </c>
    </row>
    <row r="31" spans="1:15" ht="15.75" customHeight="1" x14ac:dyDescent="0.3">
      <c r="A31" s="61"/>
      <c r="B31" s="50"/>
      <c r="C31" s="50"/>
      <c r="D31" s="51"/>
      <c r="E31" s="56"/>
      <c r="F31" s="47"/>
      <c r="G31" s="48"/>
      <c r="H31" s="45"/>
      <c r="I31" s="31">
        <f t="shared" si="1"/>
        <v>0</v>
      </c>
      <c r="J31" s="73"/>
      <c r="K31" s="59"/>
      <c r="L31" s="37">
        <f t="shared" si="2"/>
        <v>0</v>
      </c>
      <c r="M31" s="37">
        <f t="shared" si="3"/>
        <v>0</v>
      </c>
      <c r="N31" s="38">
        <f t="shared" si="4"/>
        <v>0</v>
      </c>
      <c r="O31" s="39">
        <f t="shared" si="5"/>
        <v>0</v>
      </c>
    </row>
    <row r="32" spans="1:15" ht="15.75" customHeight="1" x14ac:dyDescent="0.3">
      <c r="A32" s="58" t="s">
        <v>65</v>
      </c>
      <c r="B32" s="50"/>
      <c r="C32" s="50"/>
      <c r="D32" s="51"/>
      <c r="E32" s="46"/>
      <c r="F32" s="47"/>
      <c r="G32" s="48"/>
      <c r="H32" s="45"/>
      <c r="I32" s="31">
        <f t="shared" si="1"/>
        <v>0</v>
      </c>
      <c r="J32" s="73"/>
      <c r="K32" s="59"/>
      <c r="L32" s="37">
        <f t="shared" si="2"/>
        <v>0</v>
      </c>
      <c r="M32" s="37">
        <f t="shared" si="3"/>
        <v>0</v>
      </c>
      <c r="N32" s="38">
        <f t="shared" si="4"/>
        <v>0</v>
      </c>
      <c r="O32" s="39">
        <f t="shared" si="5"/>
        <v>0</v>
      </c>
    </row>
    <row r="33" spans="1:15" ht="15.75" customHeight="1" x14ac:dyDescent="0.3">
      <c r="A33" s="60" t="s">
        <v>66</v>
      </c>
      <c r="B33" s="50"/>
      <c r="C33" s="50"/>
      <c r="D33" s="51"/>
      <c r="E33" s="46"/>
      <c r="F33" s="47"/>
      <c r="G33" s="48"/>
      <c r="H33" s="45"/>
      <c r="I33" s="31">
        <f t="shared" si="1"/>
        <v>0</v>
      </c>
      <c r="J33" s="73"/>
      <c r="K33" s="59"/>
      <c r="L33" s="37">
        <f t="shared" si="2"/>
        <v>0</v>
      </c>
      <c r="M33" s="37">
        <f t="shared" si="3"/>
        <v>0</v>
      </c>
      <c r="N33" s="38">
        <f t="shared" si="4"/>
        <v>0</v>
      </c>
      <c r="O33" s="39">
        <f t="shared" si="5"/>
        <v>0</v>
      </c>
    </row>
    <row r="34" spans="1:15" ht="15.75" customHeight="1" x14ac:dyDescent="0.3">
      <c r="A34" s="61"/>
      <c r="B34" s="50"/>
      <c r="C34" s="50"/>
      <c r="D34" s="51"/>
      <c r="E34" s="46"/>
      <c r="F34" s="47"/>
      <c r="G34" s="48"/>
      <c r="H34" s="45"/>
      <c r="I34" s="31">
        <f t="shared" si="1"/>
        <v>0</v>
      </c>
      <c r="J34" s="73"/>
      <c r="K34" s="59"/>
      <c r="L34" s="37">
        <f t="shared" si="2"/>
        <v>0</v>
      </c>
      <c r="M34" s="37">
        <f t="shared" si="3"/>
        <v>0</v>
      </c>
      <c r="N34" s="38">
        <f t="shared" si="4"/>
        <v>0</v>
      </c>
      <c r="O34" s="39">
        <f t="shared" si="5"/>
        <v>0</v>
      </c>
    </row>
    <row r="35" spans="1:15" ht="15.75" customHeight="1" x14ac:dyDescent="0.3">
      <c r="A35" s="58" t="s">
        <v>67</v>
      </c>
      <c r="B35" s="50"/>
      <c r="C35" s="50"/>
      <c r="D35" s="51"/>
      <c r="E35" s="46"/>
      <c r="F35" s="47"/>
      <c r="G35" s="48"/>
      <c r="H35" s="45"/>
      <c r="I35" s="31">
        <f t="shared" si="1"/>
        <v>0</v>
      </c>
      <c r="J35" s="46"/>
      <c r="K35" s="59"/>
      <c r="L35" s="37">
        <f t="shared" si="2"/>
        <v>0</v>
      </c>
      <c r="M35" s="37">
        <f t="shared" si="3"/>
        <v>0</v>
      </c>
      <c r="N35" s="38">
        <f t="shared" si="4"/>
        <v>0</v>
      </c>
      <c r="O35" s="39">
        <f t="shared" si="5"/>
        <v>0</v>
      </c>
    </row>
    <row r="36" spans="1:15" ht="15.75" customHeight="1" x14ac:dyDescent="0.3">
      <c r="A36" s="60" t="s">
        <v>68</v>
      </c>
      <c r="B36" s="51"/>
      <c r="C36" s="51"/>
      <c r="D36" s="51"/>
      <c r="E36" s="46"/>
      <c r="F36" s="47"/>
      <c r="G36" s="48"/>
      <c r="H36" s="45"/>
      <c r="I36" s="31">
        <f t="shared" si="1"/>
        <v>0</v>
      </c>
      <c r="J36" s="46"/>
      <c r="K36" s="59"/>
      <c r="L36" s="37">
        <f t="shared" si="2"/>
        <v>0</v>
      </c>
      <c r="M36" s="37">
        <f t="shared" si="3"/>
        <v>0</v>
      </c>
      <c r="N36" s="38">
        <f t="shared" si="4"/>
        <v>0</v>
      </c>
      <c r="O36" s="39">
        <f t="shared" si="5"/>
        <v>0</v>
      </c>
    </row>
    <row r="37" spans="1:15" ht="15.75" customHeight="1" x14ac:dyDescent="0.3">
      <c r="A37" s="51"/>
      <c r="B37" s="51"/>
      <c r="C37" s="51"/>
      <c r="D37" s="51"/>
      <c r="E37" s="56"/>
      <c r="F37" s="47"/>
      <c r="G37" s="48"/>
      <c r="H37" s="45"/>
      <c r="I37" s="31">
        <f t="shared" si="1"/>
        <v>0</v>
      </c>
      <c r="J37" s="46"/>
      <c r="K37" s="59"/>
      <c r="L37" s="37">
        <f t="shared" si="2"/>
        <v>0</v>
      </c>
      <c r="M37" s="37">
        <f t="shared" si="3"/>
        <v>0</v>
      </c>
      <c r="N37" s="38">
        <f t="shared" si="4"/>
        <v>0</v>
      </c>
      <c r="O37" s="39">
        <f t="shared" si="5"/>
        <v>0</v>
      </c>
    </row>
    <row r="38" spans="1:15" ht="15.75" customHeight="1" x14ac:dyDescent="0.3">
      <c r="A38" s="51"/>
      <c r="B38" s="51"/>
      <c r="C38" s="51"/>
      <c r="D38" s="51"/>
      <c r="E38" s="46"/>
      <c r="F38" s="47"/>
      <c r="G38" s="48"/>
      <c r="H38" s="45"/>
      <c r="I38" s="31">
        <f t="shared" si="1"/>
        <v>0</v>
      </c>
      <c r="J38" s="62" t="s">
        <v>64</v>
      </c>
      <c r="K38" s="33"/>
      <c r="L38" s="34"/>
      <c r="M38" s="34"/>
      <c r="N38" s="35"/>
      <c r="O38" s="39">
        <f t="shared" si="5"/>
        <v>0</v>
      </c>
    </row>
    <row r="39" spans="1:15" ht="15.75" customHeight="1" x14ac:dyDescent="0.3">
      <c r="A39" s="51"/>
      <c r="B39" s="51"/>
      <c r="C39" s="51"/>
      <c r="D39" s="51"/>
      <c r="E39" s="56"/>
      <c r="F39" s="47"/>
      <c r="G39" s="48"/>
      <c r="H39" s="45"/>
      <c r="I39" s="31">
        <f t="shared" si="1"/>
        <v>0</v>
      </c>
      <c r="J39" s="64"/>
      <c r="K39" s="59"/>
      <c r="L39" s="37">
        <f t="shared" ref="L39:L68" si="6">K39*6%</f>
        <v>0</v>
      </c>
      <c r="M39" s="37">
        <f t="shared" ref="M39:M68" si="7">(K39+L39)/5</f>
        <v>0</v>
      </c>
      <c r="N39" s="38">
        <f t="shared" ref="N39:N68" si="8">$M39/365</f>
        <v>0</v>
      </c>
      <c r="O39" s="39">
        <f t="shared" si="5"/>
        <v>0</v>
      </c>
    </row>
    <row r="40" spans="1:15" ht="15.75" customHeight="1" x14ac:dyDescent="0.3">
      <c r="A40" s="51"/>
      <c r="B40" s="51"/>
      <c r="C40" s="51"/>
      <c r="D40" s="51"/>
      <c r="E40" s="46"/>
      <c r="F40" s="47"/>
      <c r="G40" s="48"/>
      <c r="H40" s="45"/>
      <c r="I40" s="31">
        <f t="shared" si="1"/>
        <v>0</v>
      </c>
      <c r="J40" s="64"/>
      <c r="K40" s="59"/>
      <c r="L40" s="37">
        <f t="shared" si="6"/>
        <v>0</v>
      </c>
      <c r="M40" s="37">
        <f t="shared" si="7"/>
        <v>0</v>
      </c>
      <c r="N40" s="38">
        <f t="shared" si="8"/>
        <v>0</v>
      </c>
      <c r="O40" s="39">
        <f t="shared" si="5"/>
        <v>0</v>
      </c>
    </row>
    <row r="41" spans="1:15" ht="15.75" customHeight="1" x14ac:dyDescent="0.3">
      <c r="A41" s="51"/>
      <c r="B41" s="51"/>
      <c r="C41" s="51"/>
      <c r="D41" s="51"/>
      <c r="E41" s="56"/>
      <c r="F41" s="47"/>
      <c r="G41" s="48"/>
      <c r="H41" s="45"/>
      <c r="I41" s="31">
        <f t="shared" si="1"/>
        <v>0</v>
      </c>
      <c r="J41" s="64"/>
      <c r="K41" s="59"/>
      <c r="L41" s="37">
        <f t="shared" si="6"/>
        <v>0</v>
      </c>
      <c r="M41" s="37">
        <f t="shared" si="7"/>
        <v>0</v>
      </c>
      <c r="N41" s="38">
        <f t="shared" si="8"/>
        <v>0</v>
      </c>
      <c r="O41" s="39">
        <f t="shared" si="5"/>
        <v>0</v>
      </c>
    </row>
    <row r="42" spans="1:15" ht="15.75" customHeight="1" x14ac:dyDescent="0.3">
      <c r="A42" s="51"/>
      <c r="B42" s="51"/>
      <c r="C42" s="51"/>
      <c r="D42" s="51"/>
      <c r="E42" s="46"/>
      <c r="F42" s="47"/>
      <c r="G42" s="48"/>
      <c r="H42" s="45"/>
      <c r="I42" s="31">
        <f t="shared" si="1"/>
        <v>0</v>
      </c>
      <c r="J42" s="64"/>
      <c r="K42" s="59"/>
      <c r="L42" s="37">
        <f t="shared" si="6"/>
        <v>0</v>
      </c>
      <c r="M42" s="37">
        <f t="shared" si="7"/>
        <v>0</v>
      </c>
      <c r="N42" s="38">
        <f t="shared" si="8"/>
        <v>0</v>
      </c>
      <c r="O42" s="39">
        <f t="shared" si="5"/>
        <v>0</v>
      </c>
    </row>
    <row r="43" spans="1:15" ht="15.75" customHeight="1" x14ac:dyDescent="0.3">
      <c r="A43" s="51"/>
      <c r="B43" s="51"/>
      <c r="C43" s="51"/>
      <c r="D43" s="51"/>
      <c r="E43" s="46"/>
      <c r="F43" s="47"/>
      <c r="G43" s="48"/>
      <c r="H43" s="45"/>
      <c r="I43" s="31">
        <f t="shared" si="1"/>
        <v>0</v>
      </c>
      <c r="J43" s="64"/>
      <c r="K43" s="59"/>
      <c r="L43" s="37">
        <f t="shared" si="6"/>
        <v>0</v>
      </c>
      <c r="M43" s="37">
        <f t="shared" si="7"/>
        <v>0</v>
      </c>
      <c r="N43" s="38">
        <f t="shared" si="8"/>
        <v>0</v>
      </c>
      <c r="O43" s="39">
        <f t="shared" si="5"/>
        <v>0</v>
      </c>
    </row>
    <row r="44" spans="1:15" ht="15.75" customHeight="1" x14ac:dyDescent="0.3">
      <c r="A44" s="51"/>
      <c r="B44" s="51"/>
      <c r="C44" s="51"/>
      <c r="D44" s="51"/>
      <c r="E44" s="46"/>
      <c r="F44" s="47"/>
      <c r="G44" s="48"/>
      <c r="H44" s="45"/>
      <c r="I44" s="31">
        <f t="shared" si="1"/>
        <v>0</v>
      </c>
      <c r="J44" s="64"/>
      <c r="K44" s="59"/>
      <c r="L44" s="37">
        <f t="shared" si="6"/>
        <v>0</v>
      </c>
      <c r="M44" s="37">
        <f t="shared" si="7"/>
        <v>0</v>
      </c>
      <c r="N44" s="38">
        <f t="shared" si="8"/>
        <v>0</v>
      </c>
      <c r="O44" s="39">
        <f t="shared" si="5"/>
        <v>0</v>
      </c>
    </row>
    <row r="45" spans="1:15" ht="15.75" customHeight="1" x14ac:dyDescent="0.3">
      <c r="A45" s="51"/>
      <c r="B45" s="51"/>
      <c r="C45" s="51"/>
      <c r="D45" s="51"/>
      <c r="E45" s="46"/>
      <c r="F45" s="47"/>
      <c r="G45" s="48"/>
      <c r="H45" s="45"/>
      <c r="I45" s="31">
        <f t="shared" si="1"/>
        <v>0</v>
      </c>
      <c r="J45" s="64"/>
      <c r="K45" s="59"/>
      <c r="L45" s="37">
        <f t="shared" si="6"/>
        <v>0</v>
      </c>
      <c r="M45" s="37">
        <f t="shared" si="7"/>
        <v>0</v>
      </c>
      <c r="N45" s="38">
        <f t="shared" si="8"/>
        <v>0</v>
      </c>
      <c r="O45" s="39">
        <f t="shared" si="5"/>
        <v>0</v>
      </c>
    </row>
    <row r="46" spans="1:15" ht="15.75" customHeight="1" x14ac:dyDescent="0.3">
      <c r="A46" s="51"/>
      <c r="B46" s="51"/>
      <c r="C46" s="51"/>
      <c r="D46" s="51"/>
      <c r="E46" s="46"/>
      <c r="F46" s="47"/>
      <c r="G46" s="48"/>
      <c r="H46" s="45"/>
      <c r="I46" s="31">
        <f t="shared" si="1"/>
        <v>0</v>
      </c>
      <c r="J46" s="64"/>
      <c r="K46" s="59"/>
      <c r="L46" s="37">
        <f t="shared" si="6"/>
        <v>0</v>
      </c>
      <c r="M46" s="37">
        <f t="shared" si="7"/>
        <v>0</v>
      </c>
      <c r="N46" s="38">
        <f t="shared" si="8"/>
        <v>0</v>
      </c>
      <c r="O46" s="39">
        <f t="shared" si="5"/>
        <v>0</v>
      </c>
    </row>
    <row r="47" spans="1:15" ht="15.75" customHeight="1" x14ac:dyDescent="0.3">
      <c r="A47" s="51"/>
      <c r="B47" s="51"/>
      <c r="C47" s="51"/>
      <c r="D47" s="51"/>
      <c r="E47" s="46"/>
      <c r="F47" s="47"/>
      <c r="G47" s="48"/>
      <c r="H47" s="45"/>
      <c r="I47" s="31">
        <f t="shared" si="1"/>
        <v>0</v>
      </c>
      <c r="J47" s="64"/>
      <c r="K47" s="59"/>
      <c r="L47" s="37">
        <f t="shared" si="6"/>
        <v>0</v>
      </c>
      <c r="M47" s="37">
        <f t="shared" si="7"/>
        <v>0</v>
      </c>
      <c r="N47" s="38">
        <f t="shared" si="8"/>
        <v>0</v>
      </c>
      <c r="O47" s="39">
        <f t="shared" si="5"/>
        <v>0</v>
      </c>
    </row>
    <row r="48" spans="1:15" ht="15.75" customHeight="1" x14ac:dyDescent="0.3">
      <c r="A48" s="51"/>
      <c r="B48" s="51"/>
      <c r="C48" s="51"/>
      <c r="D48" s="51"/>
      <c r="E48" s="26" t="s">
        <v>56</v>
      </c>
      <c r="F48" s="27"/>
      <c r="G48" s="27"/>
      <c r="H48" s="28"/>
      <c r="I48" s="31">
        <f t="shared" si="1"/>
        <v>0</v>
      </c>
      <c r="J48" s="64"/>
      <c r="K48" s="59"/>
      <c r="L48" s="37">
        <f t="shared" si="6"/>
        <v>0</v>
      </c>
      <c r="M48" s="37">
        <f t="shared" si="7"/>
        <v>0</v>
      </c>
      <c r="N48" s="38">
        <f t="shared" si="8"/>
        <v>0</v>
      </c>
      <c r="O48" s="39">
        <f t="shared" si="5"/>
        <v>0</v>
      </c>
    </row>
    <row r="49" spans="1:15" ht="15.75" customHeight="1" x14ac:dyDescent="0.3">
      <c r="A49" s="51"/>
      <c r="B49" s="51"/>
      <c r="C49" s="51"/>
      <c r="D49" s="51"/>
      <c r="E49" s="78" t="s">
        <v>105</v>
      </c>
      <c r="F49" s="79"/>
      <c r="G49" s="78"/>
      <c r="H49" s="78"/>
      <c r="I49" s="31">
        <f t="shared" si="1"/>
        <v>0</v>
      </c>
      <c r="J49" s="64"/>
      <c r="K49" s="59"/>
      <c r="L49" s="37">
        <f t="shared" si="6"/>
        <v>0</v>
      </c>
      <c r="M49" s="37">
        <f t="shared" si="7"/>
        <v>0</v>
      </c>
      <c r="N49" s="38">
        <f t="shared" si="8"/>
        <v>0</v>
      </c>
      <c r="O49" s="39">
        <f t="shared" si="5"/>
        <v>0</v>
      </c>
    </row>
    <row r="50" spans="1:15" ht="15.75" customHeight="1" x14ac:dyDescent="0.3">
      <c r="A50" s="51"/>
      <c r="B50" s="51"/>
      <c r="C50" s="51"/>
      <c r="D50" s="51"/>
      <c r="E50" s="78" t="s">
        <v>106</v>
      </c>
      <c r="F50" s="79"/>
      <c r="G50" s="78"/>
      <c r="H50" s="78"/>
      <c r="I50" s="31">
        <f t="shared" si="1"/>
        <v>0</v>
      </c>
      <c r="J50" s="64"/>
      <c r="K50" s="59"/>
      <c r="L50" s="37">
        <f t="shared" si="6"/>
        <v>0</v>
      </c>
      <c r="M50" s="37">
        <f t="shared" si="7"/>
        <v>0</v>
      </c>
      <c r="N50" s="38">
        <f t="shared" si="8"/>
        <v>0</v>
      </c>
      <c r="O50" s="39">
        <f t="shared" si="5"/>
        <v>0</v>
      </c>
    </row>
    <row r="51" spans="1:15" ht="15.75" customHeight="1" x14ac:dyDescent="0.3">
      <c r="A51" s="51"/>
      <c r="B51" s="51"/>
      <c r="C51" s="51"/>
      <c r="D51" s="51"/>
      <c r="E51" s="80" t="s">
        <v>107</v>
      </c>
      <c r="F51" s="79"/>
      <c r="G51" s="78"/>
      <c r="H51" s="78"/>
      <c r="I51" s="31">
        <f t="shared" si="1"/>
        <v>0</v>
      </c>
      <c r="J51" s="64"/>
      <c r="K51" s="59"/>
      <c r="L51" s="37">
        <f t="shared" si="6"/>
        <v>0</v>
      </c>
      <c r="M51" s="37">
        <f t="shared" si="7"/>
        <v>0</v>
      </c>
      <c r="N51" s="38">
        <f t="shared" si="8"/>
        <v>0</v>
      </c>
      <c r="O51" s="39">
        <f t="shared" si="5"/>
        <v>0</v>
      </c>
    </row>
    <row r="52" spans="1:15" ht="15.75" customHeight="1" x14ac:dyDescent="0.3">
      <c r="A52" s="51"/>
      <c r="B52" s="51"/>
      <c r="C52" s="51"/>
      <c r="D52" s="51"/>
      <c r="E52" s="78" t="s">
        <v>108</v>
      </c>
      <c r="F52" s="79"/>
      <c r="G52" s="78"/>
      <c r="H52" s="78"/>
      <c r="I52" s="31">
        <f t="shared" si="1"/>
        <v>0</v>
      </c>
      <c r="J52" s="64"/>
      <c r="K52" s="59"/>
      <c r="L52" s="37">
        <f t="shared" si="6"/>
        <v>0</v>
      </c>
      <c r="M52" s="37">
        <f t="shared" si="7"/>
        <v>0</v>
      </c>
      <c r="N52" s="38">
        <f t="shared" si="8"/>
        <v>0</v>
      </c>
      <c r="O52" s="39">
        <f t="shared" si="5"/>
        <v>0</v>
      </c>
    </row>
    <row r="53" spans="1:15" ht="15.75" customHeight="1" x14ac:dyDescent="0.3">
      <c r="A53" s="51"/>
      <c r="B53" s="51"/>
      <c r="C53" s="51"/>
      <c r="D53" s="51"/>
      <c r="E53" s="78" t="s">
        <v>109</v>
      </c>
      <c r="F53" s="56"/>
      <c r="G53" s="46"/>
      <c r="H53" s="57"/>
      <c r="I53" s="31">
        <f t="shared" si="1"/>
        <v>0</v>
      </c>
      <c r="J53" s="64"/>
      <c r="K53" s="59"/>
      <c r="L53" s="37">
        <f t="shared" si="6"/>
        <v>0</v>
      </c>
      <c r="M53" s="37">
        <f t="shared" si="7"/>
        <v>0</v>
      </c>
      <c r="N53" s="38">
        <f t="shared" si="8"/>
        <v>0</v>
      </c>
      <c r="O53" s="39">
        <f t="shared" si="5"/>
        <v>0</v>
      </c>
    </row>
    <row r="54" spans="1:15" ht="15.75" customHeight="1" x14ac:dyDescent="0.3">
      <c r="A54" s="51"/>
      <c r="B54" s="51"/>
      <c r="C54" s="51"/>
      <c r="D54" s="51"/>
      <c r="E54" s="46" t="s">
        <v>110</v>
      </c>
      <c r="F54" s="56"/>
      <c r="G54" s="46"/>
      <c r="H54" s="57"/>
      <c r="I54" s="31">
        <f t="shared" si="1"/>
        <v>0</v>
      </c>
      <c r="J54" s="64"/>
      <c r="K54" s="59"/>
      <c r="L54" s="37">
        <f t="shared" si="6"/>
        <v>0</v>
      </c>
      <c r="M54" s="37">
        <f t="shared" si="7"/>
        <v>0</v>
      </c>
      <c r="N54" s="38">
        <f t="shared" si="8"/>
        <v>0</v>
      </c>
      <c r="O54" s="39">
        <f t="shared" si="5"/>
        <v>0</v>
      </c>
    </row>
    <row r="55" spans="1:15" ht="15.75" customHeight="1" x14ac:dyDescent="0.3">
      <c r="A55" s="51"/>
      <c r="B55" s="51"/>
      <c r="C55" s="51"/>
      <c r="D55" s="51"/>
      <c r="E55" s="46"/>
      <c r="F55" s="56"/>
      <c r="G55" s="46"/>
      <c r="H55" s="57"/>
      <c r="I55" s="31">
        <f t="shared" si="1"/>
        <v>0</v>
      </c>
      <c r="J55" s="64"/>
      <c r="K55" s="59"/>
      <c r="L55" s="37">
        <f t="shared" si="6"/>
        <v>0</v>
      </c>
      <c r="M55" s="37">
        <f t="shared" si="7"/>
        <v>0</v>
      </c>
      <c r="N55" s="38">
        <f t="shared" si="8"/>
        <v>0</v>
      </c>
      <c r="O55" s="39">
        <f t="shared" si="5"/>
        <v>0</v>
      </c>
    </row>
    <row r="56" spans="1:15" ht="15.75" customHeight="1" x14ac:dyDescent="0.3">
      <c r="A56" s="51"/>
      <c r="B56" s="51"/>
      <c r="C56" s="51"/>
      <c r="D56" s="51"/>
      <c r="E56" s="46"/>
      <c r="F56" s="56"/>
      <c r="G56" s="46"/>
      <c r="H56" s="57"/>
      <c r="I56" s="31">
        <f t="shared" si="1"/>
        <v>0</v>
      </c>
      <c r="J56" s="64"/>
      <c r="K56" s="59"/>
      <c r="L56" s="37">
        <f t="shared" si="6"/>
        <v>0</v>
      </c>
      <c r="M56" s="37">
        <f t="shared" si="7"/>
        <v>0</v>
      </c>
      <c r="N56" s="38">
        <f t="shared" si="8"/>
        <v>0</v>
      </c>
      <c r="O56" s="39">
        <f t="shared" si="5"/>
        <v>0</v>
      </c>
    </row>
    <row r="57" spans="1:15" ht="15.75" customHeight="1" x14ac:dyDescent="0.3">
      <c r="A57" s="51"/>
      <c r="B57" s="51"/>
      <c r="C57" s="51"/>
      <c r="D57" s="51"/>
      <c r="E57" s="46"/>
      <c r="F57" s="56"/>
      <c r="G57" s="46"/>
      <c r="H57" s="57"/>
      <c r="I57" s="31">
        <f t="shared" si="1"/>
        <v>0</v>
      </c>
      <c r="J57" s="64"/>
      <c r="K57" s="59"/>
      <c r="L57" s="37">
        <f t="shared" si="6"/>
        <v>0</v>
      </c>
      <c r="M57" s="37">
        <f t="shared" si="7"/>
        <v>0</v>
      </c>
      <c r="N57" s="38">
        <f t="shared" si="8"/>
        <v>0</v>
      </c>
      <c r="O57" s="39">
        <f t="shared" si="5"/>
        <v>0</v>
      </c>
    </row>
    <row r="58" spans="1:15" ht="15.75" customHeight="1" x14ac:dyDescent="0.3">
      <c r="A58" s="51"/>
      <c r="B58" s="51"/>
      <c r="C58" s="51"/>
      <c r="D58" s="51"/>
      <c r="E58" s="56"/>
      <c r="F58" s="56"/>
      <c r="G58" s="46"/>
      <c r="H58" s="57"/>
      <c r="I58" s="31">
        <f t="shared" si="1"/>
        <v>0</v>
      </c>
      <c r="J58" s="64"/>
      <c r="K58" s="59"/>
      <c r="L58" s="37">
        <f t="shared" si="6"/>
        <v>0</v>
      </c>
      <c r="M58" s="37">
        <f t="shared" si="7"/>
        <v>0</v>
      </c>
      <c r="N58" s="38">
        <f t="shared" si="8"/>
        <v>0</v>
      </c>
      <c r="O58" s="39">
        <f t="shared" si="5"/>
        <v>0</v>
      </c>
    </row>
    <row r="59" spans="1:15" ht="15.75" customHeight="1" x14ac:dyDescent="0.3">
      <c r="A59" s="51"/>
      <c r="B59" s="51"/>
      <c r="C59" s="51"/>
      <c r="D59" s="51"/>
      <c r="E59" s="26" t="s">
        <v>63</v>
      </c>
      <c r="F59" s="27"/>
      <c r="G59" s="27"/>
      <c r="H59" s="28"/>
      <c r="I59" s="31">
        <f t="shared" si="1"/>
        <v>0</v>
      </c>
      <c r="J59" s="64"/>
      <c r="K59" s="59"/>
      <c r="L59" s="37">
        <f t="shared" si="6"/>
        <v>0</v>
      </c>
      <c r="M59" s="37">
        <f t="shared" si="7"/>
        <v>0</v>
      </c>
      <c r="N59" s="38">
        <f t="shared" si="8"/>
        <v>0</v>
      </c>
      <c r="O59" s="39">
        <f t="shared" si="5"/>
        <v>0</v>
      </c>
    </row>
    <row r="60" spans="1:15" ht="15.75" customHeight="1" x14ac:dyDescent="0.3">
      <c r="A60" s="51"/>
      <c r="B60" s="51"/>
      <c r="C60" s="51"/>
      <c r="D60" s="51"/>
      <c r="E60" s="81" t="s">
        <v>111</v>
      </c>
      <c r="F60" s="43">
        <v>15</v>
      </c>
      <c r="G60" s="77">
        <v>1</v>
      </c>
      <c r="H60" s="77">
        <v>6</v>
      </c>
      <c r="I60" s="31">
        <f t="shared" si="1"/>
        <v>90</v>
      </c>
      <c r="J60" s="64"/>
      <c r="K60" s="59"/>
      <c r="L60" s="37">
        <f t="shared" si="6"/>
        <v>0</v>
      </c>
      <c r="M60" s="37">
        <f t="shared" si="7"/>
        <v>0</v>
      </c>
      <c r="N60" s="38">
        <f t="shared" si="8"/>
        <v>0</v>
      </c>
      <c r="O60" s="39">
        <f t="shared" si="5"/>
        <v>0</v>
      </c>
    </row>
    <row r="61" spans="1:15" ht="15.75" customHeight="1" x14ac:dyDescent="0.3">
      <c r="A61" s="51"/>
      <c r="B61" s="51"/>
      <c r="C61" s="51"/>
      <c r="D61" s="51"/>
      <c r="E61" s="81" t="s">
        <v>112</v>
      </c>
      <c r="F61" s="43">
        <v>6.75</v>
      </c>
      <c r="G61" s="77">
        <v>1</v>
      </c>
      <c r="H61" s="77">
        <v>2</v>
      </c>
      <c r="I61" s="31">
        <f t="shared" si="1"/>
        <v>13.5</v>
      </c>
      <c r="J61" s="64"/>
      <c r="K61" s="59"/>
      <c r="L61" s="37">
        <f t="shared" si="6"/>
        <v>0</v>
      </c>
      <c r="M61" s="37">
        <f t="shared" si="7"/>
        <v>0</v>
      </c>
      <c r="N61" s="38">
        <f t="shared" si="8"/>
        <v>0</v>
      </c>
      <c r="O61" s="39">
        <f t="shared" si="5"/>
        <v>0</v>
      </c>
    </row>
    <row r="62" spans="1:15" ht="15.75" customHeight="1" x14ac:dyDescent="0.3">
      <c r="A62" s="51"/>
      <c r="B62" s="51"/>
      <c r="C62" s="51"/>
      <c r="D62" s="51"/>
      <c r="E62" s="56"/>
      <c r="F62" s="47"/>
      <c r="G62" s="48"/>
      <c r="H62" s="45"/>
      <c r="I62" s="31">
        <f t="shared" si="1"/>
        <v>0</v>
      </c>
      <c r="J62" s="64"/>
      <c r="K62" s="59"/>
      <c r="L62" s="37">
        <f t="shared" si="6"/>
        <v>0</v>
      </c>
      <c r="M62" s="37">
        <f t="shared" si="7"/>
        <v>0</v>
      </c>
      <c r="N62" s="38">
        <f t="shared" si="8"/>
        <v>0</v>
      </c>
      <c r="O62" s="39">
        <f t="shared" si="5"/>
        <v>0</v>
      </c>
    </row>
    <row r="63" spans="1:15" ht="15.75" customHeight="1" x14ac:dyDescent="0.3">
      <c r="A63" s="51"/>
      <c r="B63" s="51"/>
      <c r="C63" s="51"/>
      <c r="D63" s="51"/>
      <c r="E63" s="46"/>
      <c r="F63" s="47"/>
      <c r="G63" s="48"/>
      <c r="H63" s="45"/>
      <c r="I63" s="31">
        <f t="shared" si="1"/>
        <v>0</v>
      </c>
      <c r="J63" s="64"/>
      <c r="K63" s="59"/>
      <c r="L63" s="37">
        <f t="shared" si="6"/>
        <v>0</v>
      </c>
      <c r="M63" s="37">
        <f t="shared" si="7"/>
        <v>0</v>
      </c>
      <c r="N63" s="38">
        <f t="shared" si="8"/>
        <v>0</v>
      </c>
      <c r="O63" s="39">
        <f t="shared" si="5"/>
        <v>0</v>
      </c>
    </row>
    <row r="64" spans="1:15" ht="15.75" customHeight="1" x14ac:dyDescent="0.3">
      <c r="A64" s="51"/>
      <c r="B64" s="51"/>
      <c r="C64" s="51"/>
      <c r="D64" s="51"/>
      <c r="E64" s="46"/>
      <c r="F64" s="47"/>
      <c r="G64" s="48"/>
      <c r="H64" s="45"/>
      <c r="I64" s="31">
        <f t="shared" si="1"/>
        <v>0</v>
      </c>
      <c r="J64" s="64"/>
      <c r="K64" s="59"/>
      <c r="L64" s="37">
        <f t="shared" si="6"/>
        <v>0</v>
      </c>
      <c r="M64" s="37">
        <f t="shared" si="7"/>
        <v>0</v>
      </c>
      <c r="N64" s="38">
        <f t="shared" si="8"/>
        <v>0</v>
      </c>
      <c r="O64" s="39">
        <f t="shared" si="5"/>
        <v>0</v>
      </c>
    </row>
    <row r="65" spans="1:15" ht="15.75" customHeight="1" x14ac:dyDescent="0.3">
      <c r="A65" s="51"/>
      <c r="B65" s="51"/>
      <c r="C65" s="51"/>
      <c r="D65" s="51"/>
      <c r="E65" s="46"/>
      <c r="F65" s="47"/>
      <c r="G65" s="48"/>
      <c r="H65" s="45"/>
      <c r="I65" s="31">
        <f t="shared" si="1"/>
        <v>0</v>
      </c>
      <c r="J65" s="64"/>
      <c r="K65" s="59"/>
      <c r="L65" s="37">
        <f t="shared" si="6"/>
        <v>0</v>
      </c>
      <c r="M65" s="37">
        <f t="shared" si="7"/>
        <v>0</v>
      </c>
      <c r="N65" s="38">
        <f t="shared" si="8"/>
        <v>0</v>
      </c>
      <c r="O65" s="39">
        <f t="shared" si="5"/>
        <v>0</v>
      </c>
    </row>
    <row r="66" spans="1:15" ht="15.75" customHeight="1" x14ac:dyDescent="0.3">
      <c r="A66" s="51"/>
      <c r="B66" s="51"/>
      <c r="C66" s="51"/>
      <c r="D66" s="51"/>
      <c r="E66" s="46"/>
      <c r="F66" s="47"/>
      <c r="G66" s="48"/>
      <c r="H66" s="45"/>
      <c r="I66" s="31">
        <f t="shared" si="1"/>
        <v>0</v>
      </c>
      <c r="J66" s="64"/>
      <c r="K66" s="59"/>
      <c r="L66" s="37">
        <f t="shared" si="6"/>
        <v>0</v>
      </c>
      <c r="M66" s="37">
        <f t="shared" si="7"/>
        <v>0</v>
      </c>
      <c r="N66" s="38">
        <f t="shared" si="8"/>
        <v>0</v>
      </c>
      <c r="O66" s="39">
        <f t="shared" si="5"/>
        <v>0</v>
      </c>
    </row>
    <row r="67" spans="1:15" ht="15.75" customHeight="1" x14ac:dyDescent="0.3">
      <c r="A67" s="51"/>
      <c r="B67" s="51"/>
      <c r="C67" s="51"/>
      <c r="D67" s="51"/>
      <c r="E67" s="46"/>
      <c r="F67" s="47"/>
      <c r="G67" s="48"/>
      <c r="H67" s="45"/>
      <c r="I67" s="31">
        <f t="shared" si="1"/>
        <v>0</v>
      </c>
      <c r="J67" s="64"/>
      <c r="K67" s="59"/>
      <c r="L67" s="37">
        <f t="shared" si="6"/>
        <v>0</v>
      </c>
      <c r="M67" s="37">
        <f t="shared" si="7"/>
        <v>0</v>
      </c>
      <c r="N67" s="38">
        <f t="shared" si="8"/>
        <v>0</v>
      </c>
      <c r="O67" s="39">
        <f t="shared" si="5"/>
        <v>0</v>
      </c>
    </row>
    <row r="68" spans="1:15" ht="15.75" customHeight="1" x14ac:dyDescent="0.3">
      <c r="A68" s="51"/>
      <c r="B68" s="51"/>
      <c r="C68" s="51"/>
      <c r="D68" s="51"/>
      <c r="E68" s="46"/>
      <c r="F68" s="47"/>
      <c r="G68" s="48"/>
      <c r="H68" s="45"/>
      <c r="I68" s="31">
        <f t="shared" si="1"/>
        <v>0</v>
      </c>
      <c r="J68" s="64"/>
      <c r="K68" s="59"/>
      <c r="L68" s="37">
        <f t="shared" si="6"/>
        <v>0</v>
      </c>
      <c r="M68" s="37">
        <f t="shared" si="7"/>
        <v>0</v>
      </c>
      <c r="N68" s="38">
        <f t="shared" si="8"/>
        <v>0</v>
      </c>
      <c r="O68" s="39">
        <f t="shared" si="5"/>
        <v>0</v>
      </c>
    </row>
    <row r="69" spans="1:15" ht="15.75" customHeight="1" x14ac:dyDescent="0.3">
      <c r="A69" s="51"/>
      <c r="B69" s="51"/>
      <c r="C69" s="51"/>
      <c r="D69" s="51"/>
      <c r="E69" s="46"/>
      <c r="F69" s="47"/>
      <c r="G69" s="48"/>
      <c r="H69" s="45"/>
      <c r="I69" s="31">
        <f t="shared" si="1"/>
        <v>0</v>
      </c>
      <c r="J69" s="62" t="s">
        <v>70</v>
      </c>
      <c r="K69" s="66"/>
      <c r="L69" s="34"/>
      <c r="M69" s="34"/>
      <c r="N69" s="35"/>
      <c r="O69" s="39">
        <f t="shared" si="5"/>
        <v>0</v>
      </c>
    </row>
    <row r="70" spans="1:15" ht="15.75" customHeight="1" x14ac:dyDescent="0.3">
      <c r="A70" s="51"/>
      <c r="B70" s="51"/>
      <c r="C70" s="51"/>
      <c r="D70" s="51"/>
      <c r="E70" s="63" t="s">
        <v>69</v>
      </c>
      <c r="F70" s="27"/>
      <c r="G70" s="27"/>
      <c r="H70" s="28"/>
      <c r="I70" s="31">
        <f t="shared" si="1"/>
        <v>0</v>
      </c>
      <c r="J70" s="64"/>
      <c r="K70" s="59"/>
      <c r="L70" s="37">
        <f t="shared" ref="L70:L200" si="9">K70*6%</f>
        <v>0</v>
      </c>
      <c r="M70" s="37">
        <f t="shared" ref="M70:M200" si="10">(K70+L70)/5</f>
        <v>0</v>
      </c>
      <c r="N70" s="38">
        <f t="shared" ref="N70:N200" si="11">$M70/365</f>
        <v>0</v>
      </c>
      <c r="O70" s="39">
        <f t="shared" si="5"/>
        <v>0</v>
      </c>
    </row>
    <row r="71" spans="1:15" ht="15.75" customHeight="1" x14ac:dyDescent="0.3">
      <c r="A71" s="51"/>
      <c r="B71" s="51"/>
      <c r="C71" s="51"/>
      <c r="D71" s="51"/>
      <c r="E71" s="81" t="s">
        <v>113</v>
      </c>
      <c r="F71" s="43">
        <v>74</v>
      </c>
      <c r="G71" s="77">
        <v>1</v>
      </c>
      <c r="H71" s="77">
        <v>4</v>
      </c>
      <c r="I71" s="31">
        <f t="shared" si="1"/>
        <v>296</v>
      </c>
      <c r="J71" s="64"/>
      <c r="K71" s="59"/>
      <c r="L71" s="37">
        <f t="shared" si="9"/>
        <v>0</v>
      </c>
      <c r="M71" s="37">
        <f t="shared" si="10"/>
        <v>0</v>
      </c>
      <c r="N71" s="38">
        <f t="shared" si="11"/>
        <v>0</v>
      </c>
      <c r="O71" s="39">
        <f t="shared" si="5"/>
        <v>0</v>
      </c>
    </row>
    <row r="72" spans="1:15" ht="15.75" customHeight="1" x14ac:dyDescent="0.3">
      <c r="A72" s="51"/>
      <c r="B72" s="51"/>
      <c r="C72" s="51"/>
      <c r="D72" s="51"/>
      <c r="E72" s="46"/>
      <c r="F72" s="41"/>
      <c r="G72" s="41"/>
      <c r="H72" s="65"/>
      <c r="I72" s="31">
        <f t="shared" si="1"/>
        <v>0</v>
      </c>
      <c r="J72" s="64"/>
      <c r="K72" s="59"/>
      <c r="L72" s="37">
        <f t="shared" si="9"/>
        <v>0</v>
      </c>
      <c r="M72" s="37">
        <f t="shared" si="10"/>
        <v>0</v>
      </c>
      <c r="N72" s="38">
        <f t="shared" si="11"/>
        <v>0</v>
      </c>
      <c r="O72" s="39">
        <f t="shared" si="5"/>
        <v>0</v>
      </c>
    </row>
    <row r="73" spans="1:15" ht="15.75" customHeight="1" x14ac:dyDescent="0.3">
      <c r="A73" s="51"/>
      <c r="B73" s="51"/>
      <c r="C73" s="51"/>
      <c r="D73" s="51"/>
      <c r="E73" s="46"/>
      <c r="F73" s="41"/>
      <c r="G73" s="41"/>
      <c r="H73" s="65"/>
      <c r="I73" s="31">
        <f t="shared" si="1"/>
        <v>0</v>
      </c>
      <c r="J73" s="64"/>
      <c r="K73" s="59"/>
      <c r="L73" s="37">
        <f t="shared" si="9"/>
        <v>0</v>
      </c>
      <c r="M73" s="37">
        <f t="shared" si="10"/>
        <v>0</v>
      </c>
      <c r="N73" s="38">
        <f t="shared" si="11"/>
        <v>0</v>
      </c>
      <c r="O73" s="39">
        <f t="shared" si="5"/>
        <v>0</v>
      </c>
    </row>
    <row r="74" spans="1:15" ht="15.75" customHeight="1" x14ac:dyDescent="0.3">
      <c r="A74" s="51"/>
      <c r="B74" s="51"/>
      <c r="C74" s="51"/>
      <c r="D74" s="51"/>
      <c r="E74" s="46"/>
      <c r="F74" s="41"/>
      <c r="G74" s="41"/>
      <c r="H74" s="65"/>
      <c r="I74" s="31">
        <f t="shared" si="1"/>
        <v>0</v>
      </c>
      <c r="J74" s="64"/>
      <c r="K74" s="59"/>
      <c r="L74" s="37">
        <f t="shared" si="9"/>
        <v>0</v>
      </c>
      <c r="M74" s="37">
        <f t="shared" si="10"/>
        <v>0</v>
      </c>
      <c r="N74" s="38">
        <f t="shared" si="11"/>
        <v>0</v>
      </c>
      <c r="O74" s="39">
        <f t="shared" si="5"/>
        <v>0</v>
      </c>
    </row>
    <row r="75" spans="1:15" ht="15.75" customHeight="1" x14ac:dyDescent="0.3">
      <c r="A75" s="51"/>
      <c r="B75" s="51"/>
      <c r="C75" s="51"/>
      <c r="D75" s="51"/>
      <c r="E75" s="46"/>
      <c r="F75" s="74"/>
      <c r="G75" s="41"/>
      <c r="H75" s="75"/>
      <c r="I75" s="31">
        <f t="shared" si="1"/>
        <v>0</v>
      </c>
      <c r="J75" s="64"/>
      <c r="K75" s="59"/>
      <c r="L75" s="37">
        <f t="shared" si="9"/>
        <v>0</v>
      </c>
      <c r="M75" s="37">
        <f t="shared" si="10"/>
        <v>0</v>
      </c>
      <c r="N75" s="38">
        <f t="shared" si="11"/>
        <v>0</v>
      </c>
      <c r="O75" s="39">
        <f t="shared" si="5"/>
        <v>0</v>
      </c>
    </row>
    <row r="76" spans="1:15" ht="15.75" customHeight="1" x14ac:dyDescent="0.3">
      <c r="A76" s="51"/>
      <c r="B76" s="51"/>
      <c r="C76" s="51"/>
      <c r="D76" s="51"/>
      <c r="E76" s="63" t="s">
        <v>71</v>
      </c>
      <c r="F76" s="27"/>
      <c r="G76" s="27"/>
      <c r="H76" s="28"/>
      <c r="I76" s="31">
        <f t="shared" si="1"/>
        <v>0</v>
      </c>
      <c r="J76" s="64"/>
      <c r="K76" s="59"/>
      <c r="L76" s="37">
        <f t="shared" si="9"/>
        <v>0</v>
      </c>
      <c r="M76" s="37">
        <f t="shared" si="10"/>
        <v>0</v>
      </c>
      <c r="N76" s="38">
        <f t="shared" si="11"/>
        <v>0</v>
      </c>
      <c r="O76" s="39">
        <f t="shared" si="5"/>
        <v>0</v>
      </c>
    </row>
    <row r="77" spans="1:15" ht="15.75" customHeight="1" x14ac:dyDescent="0.3">
      <c r="A77" s="51"/>
      <c r="B77" s="51"/>
      <c r="C77" s="51"/>
      <c r="D77" s="51"/>
      <c r="E77" s="46"/>
      <c r="F77" s="47"/>
      <c r="G77" s="48"/>
      <c r="H77" s="45"/>
      <c r="I77" s="31">
        <f t="shared" si="1"/>
        <v>0</v>
      </c>
      <c r="J77" s="64"/>
      <c r="K77" s="59"/>
      <c r="L77" s="37">
        <f t="shared" si="9"/>
        <v>0</v>
      </c>
      <c r="M77" s="37">
        <f t="shared" si="10"/>
        <v>0</v>
      </c>
      <c r="N77" s="38">
        <f t="shared" si="11"/>
        <v>0</v>
      </c>
      <c r="O77" s="39">
        <f t="shared" si="5"/>
        <v>0</v>
      </c>
    </row>
    <row r="78" spans="1:15" ht="15.75" customHeight="1" x14ac:dyDescent="0.3">
      <c r="A78" s="51"/>
      <c r="B78" s="51"/>
      <c r="C78" s="51"/>
      <c r="D78" s="51"/>
      <c r="E78" s="46"/>
      <c r="F78" s="47"/>
      <c r="G78" s="48"/>
      <c r="H78" s="45"/>
      <c r="I78" s="31">
        <f t="shared" si="1"/>
        <v>0</v>
      </c>
      <c r="J78" s="64"/>
      <c r="K78" s="59"/>
      <c r="L78" s="37">
        <f t="shared" si="9"/>
        <v>0</v>
      </c>
      <c r="M78" s="37">
        <f t="shared" si="10"/>
        <v>0</v>
      </c>
      <c r="N78" s="38">
        <f t="shared" si="11"/>
        <v>0</v>
      </c>
      <c r="O78" s="39">
        <f t="shared" si="5"/>
        <v>0</v>
      </c>
    </row>
    <row r="79" spans="1:15" ht="15.75" customHeight="1" x14ac:dyDescent="0.3">
      <c r="A79" s="51"/>
      <c r="B79" s="51"/>
      <c r="C79" s="51"/>
      <c r="D79" s="51"/>
      <c r="E79" s="56"/>
      <c r="F79" s="47"/>
      <c r="G79" s="48"/>
      <c r="H79" s="45"/>
      <c r="I79" s="31">
        <f t="shared" si="1"/>
        <v>0</v>
      </c>
      <c r="J79" s="64"/>
      <c r="K79" s="59"/>
      <c r="L79" s="37">
        <f t="shared" si="9"/>
        <v>0</v>
      </c>
      <c r="M79" s="37">
        <f t="shared" si="10"/>
        <v>0</v>
      </c>
      <c r="N79" s="38">
        <f t="shared" si="11"/>
        <v>0</v>
      </c>
      <c r="O79" s="39">
        <f t="shared" si="5"/>
        <v>0</v>
      </c>
    </row>
    <row r="80" spans="1:15" ht="15.75" customHeight="1" x14ac:dyDescent="0.3">
      <c r="A80" s="51"/>
      <c r="B80" s="51"/>
      <c r="C80" s="51"/>
      <c r="D80" s="51"/>
      <c r="E80" s="46"/>
      <c r="F80" s="47"/>
      <c r="G80" s="48"/>
      <c r="H80" s="45"/>
      <c r="I80" s="31">
        <f t="shared" si="1"/>
        <v>0</v>
      </c>
      <c r="J80" s="64"/>
      <c r="K80" s="59"/>
      <c r="L80" s="37">
        <f t="shared" si="9"/>
        <v>0</v>
      </c>
      <c r="M80" s="37">
        <f t="shared" si="10"/>
        <v>0</v>
      </c>
      <c r="N80" s="38">
        <f t="shared" si="11"/>
        <v>0</v>
      </c>
      <c r="O80" s="39">
        <f t="shared" si="5"/>
        <v>0</v>
      </c>
    </row>
    <row r="81" spans="1:15" ht="15.75" customHeight="1" x14ac:dyDescent="0.3">
      <c r="A81" s="51"/>
      <c r="B81" s="51"/>
      <c r="C81" s="51"/>
      <c r="D81" s="51"/>
      <c r="E81" s="56"/>
      <c r="F81" s="47"/>
      <c r="G81" s="48"/>
      <c r="H81" s="45"/>
      <c r="I81" s="31">
        <f t="shared" si="1"/>
        <v>0</v>
      </c>
      <c r="J81" s="64"/>
      <c r="K81" s="59"/>
      <c r="L81" s="37">
        <f t="shared" si="9"/>
        <v>0</v>
      </c>
      <c r="M81" s="37">
        <f t="shared" si="10"/>
        <v>0</v>
      </c>
      <c r="N81" s="38">
        <f t="shared" si="11"/>
        <v>0</v>
      </c>
      <c r="O81" s="39">
        <f t="shared" si="5"/>
        <v>0</v>
      </c>
    </row>
    <row r="82" spans="1:15" ht="15.75" customHeight="1" x14ac:dyDescent="0.3">
      <c r="A82" s="51"/>
      <c r="B82" s="51"/>
      <c r="C82" s="51"/>
      <c r="D82" s="51"/>
      <c r="E82" s="26" t="s">
        <v>72</v>
      </c>
      <c r="F82" s="82"/>
      <c r="G82" s="82"/>
      <c r="H82" s="83"/>
      <c r="I82" s="31">
        <f t="shared" si="1"/>
        <v>0</v>
      </c>
      <c r="J82" s="64"/>
      <c r="K82" s="59"/>
      <c r="L82" s="37">
        <f t="shared" si="9"/>
        <v>0</v>
      </c>
      <c r="M82" s="37">
        <f t="shared" si="10"/>
        <v>0</v>
      </c>
      <c r="N82" s="38">
        <f t="shared" si="11"/>
        <v>0</v>
      </c>
      <c r="O82" s="39">
        <f t="shared" si="5"/>
        <v>0</v>
      </c>
    </row>
    <row r="83" spans="1:15" ht="15.75" customHeight="1" x14ac:dyDescent="0.3">
      <c r="A83" s="51"/>
      <c r="B83" s="51"/>
      <c r="C83" s="51"/>
      <c r="D83" s="51"/>
      <c r="E83" s="56" t="s">
        <v>73</v>
      </c>
      <c r="F83" s="84">
        <v>0.18</v>
      </c>
      <c r="G83" s="48">
        <v>1</v>
      </c>
      <c r="H83" s="45">
        <v>30</v>
      </c>
      <c r="I83" s="31">
        <f t="shared" si="1"/>
        <v>5.3999999999999995</v>
      </c>
      <c r="J83" s="64"/>
      <c r="K83" s="59"/>
      <c r="L83" s="37">
        <f t="shared" si="9"/>
        <v>0</v>
      </c>
      <c r="M83" s="37">
        <f t="shared" si="10"/>
        <v>0</v>
      </c>
      <c r="N83" s="38">
        <f t="shared" si="11"/>
        <v>0</v>
      </c>
      <c r="O83" s="39">
        <f t="shared" si="5"/>
        <v>0</v>
      </c>
    </row>
    <row r="84" spans="1:15" ht="15.75" customHeight="1" x14ac:dyDescent="0.3">
      <c r="A84" s="51"/>
      <c r="B84" s="51"/>
      <c r="C84" s="51"/>
      <c r="D84" s="51"/>
      <c r="E84" s="46" t="s">
        <v>114</v>
      </c>
      <c r="F84" s="84">
        <v>0.28000000000000003</v>
      </c>
      <c r="G84" s="48">
        <v>1</v>
      </c>
      <c r="H84" s="45">
        <v>30</v>
      </c>
      <c r="I84" s="31">
        <f t="shared" si="1"/>
        <v>8.4</v>
      </c>
      <c r="J84" s="64"/>
      <c r="K84" s="59"/>
      <c r="L84" s="37">
        <f t="shared" si="9"/>
        <v>0</v>
      </c>
      <c r="M84" s="37">
        <f t="shared" si="10"/>
        <v>0</v>
      </c>
      <c r="N84" s="38">
        <f t="shared" si="11"/>
        <v>0</v>
      </c>
      <c r="O84" s="39">
        <f t="shared" si="5"/>
        <v>0</v>
      </c>
    </row>
    <row r="85" spans="1:15" ht="15.75" customHeight="1" x14ac:dyDescent="0.3">
      <c r="A85" s="51"/>
      <c r="B85" s="51"/>
      <c r="C85" s="51"/>
      <c r="D85" s="51"/>
      <c r="E85" s="85" t="s">
        <v>115</v>
      </c>
      <c r="F85" s="84">
        <v>0.2</v>
      </c>
      <c r="G85" s="48">
        <v>1</v>
      </c>
      <c r="H85" s="45">
        <v>30</v>
      </c>
      <c r="I85" s="31">
        <f t="shared" si="1"/>
        <v>6</v>
      </c>
      <c r="J85" s="64"/>
      <c r="K85" s="59"/>
      <c r="L85" s="37">
        <f t="shared" si="9"/>
        <v>0</v>
      </c>
      <c r="M85" s="37">
        <f t="shared" si="10"/>
        <v>0</v>
      </c>
      <c r="N85" s="38">
        <f t="shared" si="11"/>
        <v>0</v>
      </c>
      <c r="O85" s="39">
        <f t="shared" si="5"/>
        <v>0</v>
      </c>
    </row>
    <row r="86" spans="1:15" ht="15.75" customHeight="1" x14ac:dyDescent="0.3">
      <c r="A86" s="51"/>
      <c r="B86" s="51"/>
      <c r="C86" s="51"/>
      <c r="D86" s="51"/>
      <c r="E86" s="46" t="s">
        <v>116</v>
      </c>
      <c r="F86" s="84">
        <v>1.2</v>
      </c>
      <c r="G86" s="48">
        <v>1</v>
      </c>
      <c r="H86" s="45">
        <v>30</v>
      </c>
      <c r="I86" s="31">
        <f t="shared" si="1"/>
        <v>36</v>
      </c>
      <c r="J86" s="64"/>
      <c r="K86" s="59"/>
      <c r="L86" s="37">
        <f t="shared" si="9"/>
        <v>0</v>
      </c>
      <c r="M86" s="37">
        <f t="shared" si="10"/>
        <v>0</v>
      </c>
      <c r="N86" s="38">
        <f t="shared" si="11"/>
        <v>0</v>
      </c>
      <c r="O86" s="39">
        <f t="shared" si="5"/>
        <v>0</v>
      </c>
    </row>
    <row r="87" spans="1:15" ht="15.75" customHeight="1" x14ac:dyDescent="0.3">
      <c r="A87" s="51"/>
      <c r="B87" s="51"/>
      <c r="C87" s="51"/>
      <c r="D87" s="51"/>
      <c r="E87" s="85" t="s">
        <v>117</v>
      </c>
      <c r="F87" s="84">
        <v>0.63</v>
      </c>
      <c r="G87" s="48">
        <v>1</v>
      </c>
      <c r="H87" s="45">
        <v>10</v>
      </c>
      <c r="I87" s="31">
        <f t="shared" si="1"/>
        <v>6.3</v>
      </c>
      <c r="J87" s="64"/>
      <c r="K87" s="59"/>
      <c r="L87" s="37">
        <f t="shared" si="9"/>
        <v>0</v>
      </c>
      <c r="M87" s="37">
        <f t="shared" si="10"/>
        <v>0</v>
      </c>
      <c r="N87" s="38">
        <f t="shared" si="11"/>
        <v>0</v>
      </c>
      <c r="O87" s="39">
        <f t="shared" si="5"/>
        <v>0</v>
      </c>
    </row>
    <row r="88" spans="1:15" ht="15.75" customHeight="1" x14ac:dyDescent="0.3">
      <c r="A88" s="51"/>
      <c r="B88" s="51"/>
      <c r="C88" s="51"/>
      <c r="D88" s="51"/>
      <c r="E88" s="46" t="s">
        <v>118</v>
      </c>
      <c r="F88" s="47">
        <v>27.5</v>
      </c>
      <c r="G88" s="48">
        <v>1</v>
      </c>
      <c r="H88" s="45">
        <v>2</v>
      </c>
      <c r="I88" s="31">
        <f t="shared" si="1"/>
        <v>55</v>
      </c>
      <c r="J88" s="64"/>
      <c r="K88" s="59"/>
      <c r="L88" s="37">
        <f t="shared" si="9"/>
        <v>0</v>
      </c>
      <c r="M88" s="37">
        <f t="shared" si="10"/>
        <v>0</v>
      </c>
      <c r="N88" s="38">
        <f t="shared" si="11"/>
        <v>0</v>
      </c>
      <c r="O88" s="39">
        <f t="shared" si="5"/>
        <v>0</v>
      </c>
    </row>
    <row r="89" spans="1:15" ht="15.75" customHeight="1" x14ac:dyDescent="0.3">
      <c r="A89" s="51"/>
      <c r="B89" s="51"/>
      <c r="C89" s="51"/>
      <c r="D89" s="51"/>
      <c r="E89" s="46"/>
      <c r="F89" s="47"/>
      <c r="G89" s="48"/>
      <c r="H89" s="45"/>
      <c r="I89" s="31">
        <f t="shared" si="1"/>
        <v>0</v>
      </c>
      <c r="J89" s="64"/>
      <c r="K89" s="59"/>
      <c r="L89" s="37">
        <f t="shared" si="9"/>
        <v>0</v>
      </c>
      <c r="M89" s="37">
        <f t="shared" si="10"/>
        <v>0</v>
      </c>
      <c r="N89" s="38">
        <f t="shared" si="11"/>
        <v>0</v>
      </c>
      <c r="O89" s="39">
        <f t="shared" si="5"/>
        <v>0</v>
      </c>
    </row>
    <row r="90" spans="1:15" ht="15.75" customHeight="1" x14ac:dyDescent="0.3">
      <c r="A90" s="51"/>
      <c r="B90" s="51"/>
      <c r="C90" s="51"/>
      <c r="D90" s="51"/>
      <c r="E90" s="46"/>
      <c r="F90" s="48"/>
      <c r="G90" s="48"/>
      <c r="H90" s="59"/>
      <c r="I90" s="31">
        <f t="shared" si="1"/>
        <v>0</v>
      </c>
      <c r="J90" s="64"/>
      <c r="K90" s="59"/>
      <c r="L90" s="37">
        <f t="shared" si="9"/>
        <v>0</v>
      </c>
      <c r="M90" s="37">
        <f t="shared" si="10"/>
        <v>0</v>
      </c>
      <c r="N90" s="38">
        <f t="shared" si="11"/>
        <v>0</v>
      </c>
      <c r="O90" s="39">
        <f t="shared" si="5"/>
        <v>0</v>
      </c>
    </row>
    <row r="91" spans="1:15" ht="15.75" customHeight="1" x14ac:dyDescent="0.3">
      <c r="A91" s="51"/>
      <c r="B91" s="51"/>
      <c r="C91" s="51"/>
      <c r="D91" s="51"/>
      <c r="E91" s="46"/>
      <c r="F91" s="47"/>
      <c r="G91" s="48"/>
      <c r="H91" s="45"/>
      <c r="I91" s="31">
        <f t="shared" si="1"/>
        <v>0</v>
      </c>
      <c r="J91" s="64"/>
      <c r="K91" s="59"/>
      <c r="L91" s="37">
        <f t="shared" si="9"/>
        <v>0</v>
      </c>
      <c r="M91" s="37">
        <f t="shared" si="10"/>
        <v>0</v>
      </c>
      <c r="N91" s="38">
        <f t="shared" si="11"/>
        <v>0</v>
      </c>
      <c r="O91" s="39">
        <f t="shared" si="5"/>
        <v>0</v>
      </c>
    </row>
    <row r="92" spans="1:15" ht="15.75" customHeight="1" x14ac:dyDescent="0.3">
      <c r="A92" s="51"/>
      <c r="B92" s="51"/>
      <c r="C92" s="51"/>
      <c r="D92" s="51"/>
      <c r="E92" s="46"/>
      <c r="F92" s="48"/>
      <c r="G92" s="48"/>
      <c r="H92" s="59"/>
      <c r="I92" s="31">
        <f t="shared" si="1"/>
        <v>0</v>
      </c>
      <c r="J92" s="64"/>
      <c r="K92" s="59"/>
      <c r="L92" s="37">
        <f t="shared" si="9"/>
        <v>0</v>
      </c>
      <c r="M92" s="37">
        <f t="shared" si="10"/>
        <v>0</v>
      </c>
      <c r="N92" s="38">
        <f t="shared" si="11"/>
        <v>0</v>
      </c>
      <c r="O92" s="39">
        <f t="shared" si="5"/>
        <v>0</v>
      </c>
    </row>
    <row r="93" spans="1:15" ht="15.75" customHeight="1" x14ac:dyDescent="0.3">
      <c r="A93" s="51"/>
      <c r="B93" s="51"/>
      <c r="C93" s="51"/>
      <c r="D93" s="51"/>
      <c r="E93" s="63" t="s">
        <v>74</v>
      </c>
      <c r="F93" s="27"/>
      <c r="G93" s="27"/>
      <c r="H93" s="28"/>
      <c r="I93" s="31">
        <f t="shared" si="1"/>
        <v>0</v>
      </c>
      <c r="J93" s="64"/>
      <c r="K93" s="59"/>
      <c r="L93" s="37">
        <f t="shared" si="9"/>
        <v>0</v>
      </c>
      <c r="M93" s="37">
        <f t="shared" si="10"/>
        <v>0</v>
      </c>
      <c r="N93" s="38">
        <f t="shared" si="11"/>
        <v>0</v>
      </c>
      <c r="O93" s="39">
        <f t="shared" si="5"/>
        <v>0</v>
      </c>
    </row>
    <row r="94" spans="1:15" ht="15.75" customHeight="1" x14ac:dyDescent="0.3">
      <c r="A94" s="51"/>
      <c r="B94" s="51"/>
      <c r="C94" s="51"/>
      <c r="D94" s="51"/>
      <c r="E94" s="46" t="s">
        <v>75</v>
      </c>
      <c r="F94" s="48">
        <v>15</v>
      </c>
      <c r="G94" s="48">
        <v>1</v>
      </c>
      <c r="H94" s="59">
        <v>1</v>
      </c>
      <c r="I94" s="31">
        <f t="shared" si="1"/>
        <v>15</v>
      </c>
      <c r="J94" s="64"/>
      <c r="K94" s="59"/>
      <c r="L94" s="37">
        <f t="shared" si="9"/>
        <v>0</v>
      </c>
      <c r="M94" s="37">
        <f t="shared" si="10"/>
        <v>0</v>
      </c>
      <c r="N94" s="38">
        <f t="shared" si="11"/>
        <v>0</v>
      </c>
      <c r="O94" s="39">
        <f t="shared" si="5"/>
        <v>0</v>
      </c>
    </row>
    <row r="95" spans="1:15" ht="15.75" customHeight="1" x14ac:dyDescent="0.3">
      <c r="A95" s="51"/>
      <c r="B95" s="51"/>
      <c r="C95" s="51"/>
      <c r="D95" s="51"/>
      <c r="E95" s="46" t="s">
        <v>119</v>
      </c>
      <c r="F95" s="47">
        <v>120</v>
      </c>
      <c r="G95" s="48">
        <v>1</v>
      </c>
      <c r="H95" s="45">
        <v>1</v>
      </c>
      <c r="I95" s="31">
        <f t="shared" si="1"/>
        <v>120</v>
      </c>
      <c r="J95" s="64"/>
      <c r="K95" s="59"/>
      <c r="L95" s="37">
        <f t="shared" si="9"/>
        <v>0</v>
      </c>
      <c r="M95" s="37">
        <f t="shared" si="10"/>
        <v>0</v>
      </c>
      <c r="N95" s="38">
        <f t="shared" si="11"/>
        <v>0</v>
      </c>
      <c r="O95" s="39">
        <f t="shared" si="5"/>
        <v>0</v>
      </c>
    </row>
    <row r="96" spans="1:15" ht="15.75" customHeight="1" x14ac:dyDescent="0.3">
      <c r="A96" s="51"/>
      <c r="B96" s="51"/>
      <c r="C96" s="51"/>
      <c r="D96" s="51"/>
      <c r="E96" s="46" t="s">
        <v>120</v>
      </c>
      <c r="F96" s="48">
        <v>60</v>
      </c>
      <c r="G96" s="48">
        <v>1</v>
      </c>
      <c r="H96" s="59">
        <v>1</v>
      </c>
      <c r="I96" s="31">
        <f t="shared" si="1"/>
        <v>60</v>
      </c>
      <c r="J96" s="64"/>
      <c r="K96" s="59"/>
      <c r="L96" s="37">
        <f t="shared" si="9"/>
        <v>0</v>
      </c>
      <c r="M96" s="37">
        <f t="shared" si="10"/>
        <v>0</v>
      </c>
      <c r="N96" s="38">
        <f t="shared" si="11"/>
        <v>0</v>
      </c>
      <c r="O96" s="39">
        <f t="shared" si="5"/>
        <v>0</v>
      </c>
    </row>
    <row r="97" spans="1:15" ht="15.75" customHeight="1" x14ac:dyDescent="0.3">
      <c r="A97" s="51"/>
      <c r="B97" s="51"/>
      <c r="C97" s="51"/>
      <c r="D97" s="51"/>
      <c r="E97" s="56" t="s">
        <v>121</v>
      </c>
      <c r="F97" s="47">
        <v>60</v>
      </c>
      <c r="G97" s="48">
        <v>1</v>
      </c>
      <c r="H97" s="45">
        <v>1</v>
      </c>
      <c r="I97" s="31">
        <f t="shared" si="1"/>
        <v>60</v>
      </c>
      <c r="J97" s="64"/>
      <c r="K97" s="59"/>
      <c r="L97" s="37">
        <f t="shared" si="9"/>
        <v>0</v>
      </c>
      <c r="M97" s="37">
        <f t="shared" si="10"/>
        <v>0</v>
      </c>
      <c r="N97" s="38">
        <f t="shared" si="11"/>
        <v>0</v>
      </c>
      <c r="O97" s="39">
        <f t="shared" si="5"/>
        <v>0</v>
      </c>
    </row>
    <row r="98" spans="1:15" ht="15.75" customHeight="1" x14ac:dyDescent="0.3">
      <c r="A98" s="51"/>
      <c r="B98" s="51"/>
      <c r="C98" s="51"/>
      <c r="D98" s="51"/>
      <c r="E98" s="56" t="s">
        <v>122</v>
      </c>
      <c r="F98" s="47">
        <v>80</v>
      </c>
      <c r="G98" s="48">
        <v>1</v>
      </c>
      <c r="H98" s="45">
        <v>1</v>
      </c>
      <c r="I98" s="31">
        <f t="shared" si="1"/>
        <v>80</v>
      </c>
      <c r="J98" s="64"/>
      <c r="K98" s="59"/>
      <c r="L98" s="37">
        <f t="shared" si="9"/>
        <v>0</v>
      </c>
      <c r="M98" s="37">
        <f t="shared" si="10"/>
        <v>0</v>
      </c>
      <c r="N98" s="38">
        <f t="shared" si="11"/>
        <v>0</v>
      </c>
      <c r="O98" s="39">
        <f t="shared" si="5"/>
        <v>0</v>
      </c>
    </row>
    <row r="99" spans="1:15" ht="15.75" customHeight="1" x14ac:dyDescent="0.3">
      <c r="A99" s="51"/>
      <c r="B99" s="51"/>
      <c r="C99" s="51"/>
      <c r="D99" s="51"/>
      <c r="E99" s="56" t="s">
        <v>123</v>
      </c>
      <c r="F99" s="47">
        <v>60</v>
      </c>
      <c r="G99" s="48">
        <v>1</v>
      </c>
      <c r="H99" s="45">
        <v>1</v>
      </c>
      <c r="I99" s="31">
        <f t="shared" si="1"/>
        <v>60</v>
      </c>
      <c r="J99" s="64"/>
      <c r="K99" s="59"/>
      <c r="L99" s="37">
        <f t="shared" si="9"/>
        <v>0</v>
      </c>
      <c r="M99" s="37">
        <f t="shared" si="10"/>
        <v>0</v>
      </c>
      <c r="N99" s="38">
        <f t="shared" si="11"/>
        <v>0</v>
      </c>
      <c r="O99" s="39">
        <f t="shared" si="5"/>
        <v>0</v>
      </c>
    </row>
    <row r="100" spans="1:15" ht="15.75" customHeight="1" x14ac:dyDescent="0.3">
      <c r="A100" s="51"/>
      <c r="B100" s="51"/>
      <c r="C100" s="51"/>
      <c r="D100" s="51"/>
      <c r="E100" s="56" t="s">
        <v>124</v>
      </c>
      <c r="F100" s="47">
        <v>60</v>
      </c>
      <c r="G100" s="48">
        <v>1</v>
      </c>
      <c r="H100" s="45">
        <v>1</v>
      </c>
      <c r="I100" s="31">
        <f t="shared" si="1"/>
        <v>60</v>
      </c>
      <c r="J100" s="64"/>
      <c r="K100" s="59"/>
      <c r="L100" s="37">
        <f t="shared" si="9"/>
        <v>0</v>
      </c>
      <c r="M100" s="37">
        <f t="shared" si="10"/>
        <v>0</v>
      </c>
      <c r="N100" s="38">
        <f t="shared" si="11"/>
        <v>0</v>
      </c>
      <c r="O100" s="39">
        <f t="shared" si="5"/>
        <v>0</v>
      </c>
    </row>
    <row r="101" spans="1:15" ht="15.75" customHeight="1" x14ac:dyDescent="0.3">
      <c r="A101" s="51"/>
      <c r="B101" s="51"/>
      <c r="C101" s="51"/>
      <c r="D101" s="51"/>
      <c r="E101" s="56"/>
      <c r="F101" s="47"/>
      <c r="G101" s="48"/>
      <c r="H101" s="45"/>
      <c r="I101" s="31">
        <f t="shared" si="1"/>
        <v>0</v>
      </c>
      <c r="J101" s="64"/>
      <c r="K101" s="59"/>
      <c r="L101" s="37">
        <f t="shared" si="9"/>
        <v>0</v>
      </c>
      <c r="M101" s="37">
        <f t="shared" si="10"/>
        <v>0</v>
      </c>
      <c r="N101" s="38">
        <f t="shared" si="11"/>
        <v>0</v>
      </c>
      <c r="O101" s="39">
        <f t="shared" si="5"/>
        <v>0</v>
      </c>
    </row>
    <row r="102" spans="1:15" ht="15.75" customHeight="1" x14ac:dyDescent="0.3">
      <c r="A102" s="51"/>
      <c r="B102" s="51"/>
      <c r="C102" s="51"/>
      <c r="D102" s="51"/>
      <c r="E102" s="56"/>
      <c r="F102" s="48"/>
      <c r="G102" s="48"/>
      <c r="H102" s="59"/>
      <c r="I102" s="31">
        <f t="shared" si="1"/>
        <v>0</v>
      </c>
      <c r="J102" s="64"/>
      <c r="K102" s="59"/>
      <c r="L102" s="37">
        <f t="shared" si="9"/>
        <v>0</v>
      </c>
      <c r="M102" s="37">
        <f t="shared" si="10"/>
        <v>0</v>
      </c>
      <c r="N102" s="38">
        <f t="shared" si="11"/>
        <v>0</v>
      </c>
      <c r="O102" s="39">
        <f t="shared" si="5"/>
        <v>0</v>
      </c>
    </row>
    <row r="103" spans="1:15" ht="15.75" customHeight="1" x14ac:dyDescent="0.3">
      <c r="A103" s="51"/>
      <c r="B103" s="51"/>
      <c r="C103" s="51"/>
      <c r="D103" s="51"/>
      <c r="E103" s="56"/>
      <c r="F103" s="48"/>
      <c r="G103" s="48"/>
      <c r="H103" s="59"/>
      <c r="I103" s="31">
        <f t="shared" si="1"/>
        <v>0</v>
      </c>
      <c r="J103" s="64"/>
      <c r="K103" s="59"/>
      <c r="L103" s="37">
        <f t="shared" si="9"/>
        <v>0</v>
      </c>
      <c r="M103" s="37">
        <f t="shared" si="10"/>
        <v>0</v>
      </c>
      <c r="N103" s="38">
        <f t="shared" si="11"/>
        <v>0</v>
      </c>
      <c r="O103" s="39">
        <f t="shared" si="5"/>
        <v>0</v>
      </c>
    </row>
    <row r="104" spans="1:15" ht="15.75" customHeight="1" x14ac:dyDescent="0.3">
      <c r="A104" s="51"/>
      <c r="B104" s="51"/>
      <c r="C104" s="51"/>
      <c r="D104" s="51"/>
      <c r="E104" s="46"/>
      <c r="F104" s="48"/>
      <c r="G104" s="48"/>
      <c r="H104" s="59"/>
      <c r="I104" s="31">
        <f t="shared" si="1"/>
        <v>0</v>
      </c>
      <c r="J104" s="64"/>
      <c r="K104" s="59"/>
      <c r="L104" s="37">
        <f t="shared" si="9"/>
        <v>0</v>
      </c>
      <c r="M104" s="37">
        <f t="shared" si="10"/>
        <v>0</v>
      </c>
      <c r="N104" s="38">
        <f t="shared" si="11"/>
        <v>0</v>
      </c>
      <c r="O104" s="39">
        <f t="shared" si="5"/>
        <v>0</v>
      </c>
    </row>
    <row r="105" spans="1:15" ht="15.75" customHeight="1" x14ac:dyDescent="0.3">
      <c r="A105" s="51"/>
      <c r="B105" s="51"/>
      <c r="C105" s="51"/>
      <c r="D105" s="51"/>
      <c r="E105" s="46"/>
      <c r="F105" s="48"/>
      <c r="G105" s="48"/>
      <c r="H105" s="59"/>
      <c r="I105" s="31">
        <f t="shared" si="1"/>
        <v>0</v>
      </c>
      <c r="J105" s="64"/>
      <c r="K105" s="59"/>
      <c r="L105" s="37">
        <f t="shared" si="9"/>
        <v>0</v>
      </c>
      <c r="M105" s="37">
        <f t="shared" si="10"/>
        <v>0</v>
      </c>
      <c r="N105" s="38">
        <f t="shared" si="11"/>
        <v>0</v>
      </c>
      <c r="O105" s="39">
        <f t="shared" si="5"/>
        <v>0</v>
      </c>
    </row>
    <row r="106" spans="1:15" ht="15.75" customHeight="1" x14ac:dyDescent="0.3">
      <c r="A106" s="51"/>
      <c r="B106" s="51"/>
      <c r="C106" s="51"/>
      <c r="D106" s="51"/>
      <c r="E106" s="46"/>
      <c r="F106" s="47"/>
      <c r="G106" s="48"/>
      <c r="H106" s="45"/>
      <c r="I106" s="31">
        <f t="shared" si="1"/>
        <v>0</v>
      </c>
      <c r="J106" s="64"/>
      <c r="K106" s="59"/>
      <c r="L106" s="37">
        <f t="shared" si="9"/>
        <v>0</v>
      </c>
      <c r="M106" s="37">
        <f t="shared" si="10"/>
        <v>0</v>
      </c>
      <c r="N106" s="38">
        <f t="shared" si="11"/>
        <v>0</v>
      </c>
      <c r="O106" s="39">
        <f t="shared" si="5"/>
        <v>0</v>
      </c>
    </row>
    <row r="107" spans="1:15" ht="15.75" customHeight="1" x14ac:dyDescent="0.3">
      <c r="A107" s="51"/>
      <c r="B107" s="51"/>
      <c r="C107" s="51"/>
      <c r="D107" s="51"/>
      <c r="E107" s="56"/>
      <c r="F107" s="47"/>
      <c r="G107" s="48"/>
      <c r="H107" s="45"/>
      <c r="I107" s="31">
        <f t="shared" si="1"/>
        <v>0</v>
      </c>
      <c r="J107" s="64"/>
      <c r="K107" s="59"/>
      <c r="L107" s="37">
        <f t="shared" si="9"/>
        <v>0</v>
      </c>
      <c r="M107" s="37">
        <f t="shared" si="10"/>
        <v>0</v>
      </c>
      <c r="N107" s="38">
        <f t="shared" si="11"/>
        <v>0</v>
      </c>
      <c r="O107" s="39">
        <f t="shared" si="5"/>
        <v>0</v>
      </c>
    </row>
    <row r="108" spans="1:15" ht="15.75" customHeight="1" x14ac:dyDescent="0.3">
      <c r="A108" s="51"/>
      <c r="B108" s="51"/>
      <c r="C108" s="51"/>
      <c r="D108" s="51"/>
      <c r="E108" s="56"/>
      <c r="F108" s="47"/>
      <c r="G108" s="48"/>
      <c r="H108" s="45"/>
      <c r="I108" s="31">
        <f t="shared" si="1"/>
        <v>0</v>
      </c>
      <c r="J108" s="64"/>
      <c r="K108" s="59"/>
      <c r="L108" s="37">
        <f t="shared" si="9"/>
        <v>0</v>
      </c>
      <c r="M108" s="37">
        <f t="shared" si="10"/>
        <v>0</v>
      </c>
      <c r="N108" s="38">
        <f t="shared" si="11"/>
        <v>0</v>
      </c>
      <c r="O108" s="39">
        <f t="shared" si="5"/>
        <v>0</v>
      </c>
    </row>
    <row r="109" spans="1:15" ht="15.75" customHeight="1" x14ac:dyDescent="0.3">
      <c r="A109" s="51"/>
      <c r="B109" s="51"/>
      <c r="C109" s="51"/>
      <c r="D109" s="51"/>
      <c r="E109" s="46"/>
      <c r="F109" s="47"/>
      <c r="G109" s="48"/>
      <c r="H109" s="45"/>
      <c r="I109" s="31">
        <f t="shared" si="1"/>
        <v>0</v>
      </c>
      <c r="J109" s="64"/>
      <c r="K109" s="59"/>
      <c r="L109" s="37">
        <f t="shared" si="9"/>
        <v>0</v>
      </c>
      <c r="M109" s="37">
        <f t="shared" si="10"/>
        <v>0</v>
      </c>
      <c r="N109" s="38">
        <f t="shared" si="11"/>
        <v>0</v>
      </c>
      <c r="O109" s="39">
        <f t="shared" si="5"/>
        <v>0</v>
      </c>
    </row>
    <row r="110" spans="1:15" ht="15.75" customHeight="1" x14ac:dyDescent="0.3">
      <c r="A110" s="51"/>
      <c r="B110" s="51"/>
      <c r="C110" s="51"/>
      <c r="D110" s="51"/>
      <c r="E110" s="46"/>
      <c r="F110" s="47"/>
      <c r="G110" s="48"/>
      <c r="H110" s="45"/>
      <c r="I110" s="31">
        <f t="shared" si="1"/>
        <v>0</v>
      </c>
      <c r="J110" s="64"/>
      <c r="K110" s="59"/>
      <c r="L110" s="37">
        <f t="shared" si="9"/>
        <v>0</v>
      </c>
      <c r="M110" s="37">
        <f t="shared" si="10"/>
        <v>0</v>
      </c>
      <c r="N110" s="38">
        <f t="shared" si="11"/>
        <v>0</v>
      </c>
      <c r="O110" s="39">
        <f t="shared" si="5"/>
        <v>0</v>
      </c>
    </row>
    <row r="111" spans="1:15" ht="15.75" customHeight="1" x14ac:dyDescent="0.3">
      <c r="A111" s="51"/>
      <c r="B111" s="51"/>
      <c r="C111" s="51"/>
      <c r="D111" s="51"/>
      <c r="E111" s="46"/>
      <c r="F111" s="47"/>
      <c r="G111" s="48"/>
      <c r="H111" s="45"/>
      <c r="I111" s="31">
        <f t="shared" si="1"/>
        <v>0</v>
      </c>
      <c r="J111" s="64"/>
      <c r="K111" s="59"/>
      <c r="L111" s="37">
        <f t="shared" si="9"/>
        <v>0</v>
      </c>
      <c r="M111" s="37">
        <f t="shared" si="10"/>
        <v>0</v>
      </c>
      <c r="N111" s="38">
        <f t="shared" si="11"/>
        <v>0</v>
      </c>
      <c r="O111" s="39">
        <f t="shared" si="5"/>
        <v>0</v>
      </c>
    </row>
    <row r="112" spans="1:15" ht="15.75" customHeight="1" x14ac:dyDescent="0.3">
      <c r="A112" s="51"/>
      <c r="B112" s="51"/>
      <c r="C112" s="51"/>
      <c r="D112" s="51"/>
      <c r="E112" s="56"/>
      <c r="F112" s="47"/>
      <c r="G112" s="48"/>
      <c r="H112" s="45"/>
      <c r="I112" s="31">
        <f t="shared" si="1"/>
        <v>0</v>
      </c>
      <c r="J112" s="64"/>
      <c r="K112" s="59"/>
      <c r="L112" s="37">
        <f t="shared" si="9"/>
        <v>0</v>
      </c>
      <c r="M112" s="37">
        <f t="shared" si="10"/>
        <v>0</v>
      </c>
      <c r="N112" s="38">
        <f t="shared" si="11"/>
        <v>0</v>
      </c>
      <c r="O112" s="39">
        <f t="shared" si="5"/>
        <v>0</v>
      </c>
    </row>
    <row r="113" spans="1:15" ht="15.75" customHeight="1" x14ac:dyDescent="0.3">
      <c r="A113" s="51"/>
      <c r="B113" s="51"/>
      <c r="C113" s="51"/>
      <c r="D113" s="51"/>
      <c r="E113" s="56"/>
      <c r="F113" s="47"/>
      <c r="G113" s="48"/>
      <c r="H113" s="45"/>
      <c r="I113" s="31">
        <f t="shared" si="1"/>
        <v>0</v>
      </c>
      <c r="J113" s="64"/>
      <c r="K113" s="59"/>
      <c r="L113" s="37">
        <f t="shared" si="9"/>
        <v>0</v>
      </c>
      <c r="M113" s="37">
        <f t="shared" si="10"/>
        <v>0</v>
      </c>
      <c r="N113" s="38">
        <f t="shared" si="11"/>
        <v>0</v>
      </c>
      <c r="O113" s="39">
        <f t="shared" si="5"/>
        <v>0</v>
      </c>
    </row>
    <row r="114" spans="1:15" ht="15.75" customHeight="1" x14ac:dyDescent="0.3">
      <c r="A114" s="51"/>
      <c r="B114" s="51"/>
      <c r="C114" s="51"/>
      <c r="D114" s="51"/>
      <c r="E114" s="26" t="s">
        <v>76</v>
      </c>
      <c r="F114" s="27"/>
      <c r="G114" s="27"/>
      <c r="H114" s="28"/>
      <c r="I114" s="31">
        <f t="shared" si="1"/>
        <v>0</v>
      </c>
      <c r="J114" s="64"/>
      <c r="K114" s="59"/>
      <c r="L114" s="37">
        <f t="shared" si="9"/>
        <v>0</v>
      </c>
      <c r="M114" s="37">
        <f t="shared" si="10"/>
        <v>0</v>
      </c>
      <c r="N114" s="38">
        <f t="shared" si="11"/>
        <v>0</v>
      </c>
      <c r="O114" s="39">
        <f t="shared" si="5"/>
        <v>0</v>
      </c>
    </row>
    <row r="115" spans="1:15" ht="15.75" customHeight="1" x14ac:dyDescent="0.3">
      <c r="A115" s="51"/>
      <c r="B115" s="51"/>
      <c r="C115" s="51"/>
      <c r="D115" s="51"/>
      <c r="E115" s="46" t="s">
        <v>125</v>
      </c>
      <c r="F115" s="48">
        <v>65</v>
      </c>
      <c r="G115" s="48">
        <v>1</v>
      </c>
      <c r="H115" s="59">
        <v>1</v>
      </c>
      <c r="I115" s="31">
        <f t="shared" si="1"/>
        <v>65</v>
      </c>
      <c r="J115" s="64"/>
      <c r="K115" s="59"/>
      <c r="L115" s="37">
        <f t="shared" si="9"/>
        <v>0</v>
      </c>
      <c r="M115" s="37">
        <f t="shared" si="10"/>
        <v>0</v>
      </c>
      <c r="N115" s="38">
        <f t="shared" si="11"/>
        <v>0</v>
      </c>
      <c r="O115" s="39">
        <f t="shared" si="5"/>
        <v>0</v>
      </c>
    </row>
    <row r="116" spans="1:15" ht="15.75" customHeight="1" x14ac:dyDescent="0.3">
      <c r="A116" s="51"/>
      <c r="B116" s="51"/>
      <c r="C116" s="51"/>
      <c r="D116" s="51"/>
      <c r="E116" s="46" t="s">
        <v>126</v>
      </c>
      <c r="F116" s="47">
        <v>11.5</v>
      </c>
      <c r="G116" s="48">
        <v>1</v>
      </c>
      <c r="H116" s="45">
        <v>1</v>
      </c>
      <c r="I116" s="31">
        <f t="shared" si="1"/>
        <v>11.5</v>
      </c>
      <c r="J116" s="64"/>
      <c r="K116" s="59"/>
      <c r="L116" s="37">
        <f t="shared" si="9"/>
        <v>0</v>
      </c>
      <c r="M116" s="37">
        <f t="shared" si="10"/>
        <v>0</v>
      </c>
      <c r="N116" s="38">
        <f t="shared" si="11"/>
        <v>0</v>
      </c>
      <c r="O116" s="39">
        <f t="shared" si="5"/>
        <v>0</v>
      </c>
    </row>
    <row r="117" spans="1:15" ht="15.75" customHeight="1" x14ac:dyDescent="0.3">
      <c r="A117" s="51"/>
      <c r="B117" s="51"/>
      <c r="C117" s="51"/>
      <c r="D117" s="51"/>
      <c r="E117" s="46" t="s">
        <v>78</v>
      </c>
      <c r="F117" s="48">
        <v>3.7</v>
      </c>
      <c r="G117" s="48">
        <v>1</v>
      </c>
      <c r="H117" s="59">
        <v>1</v>
      </c>
      <c r="I117" s="31">
        <f t="shared" si="1"/>
        <v>3.7</v>
      </c>
      <c r="J117" s="64"/>
      <c r="K117" s="59"/>
      <c r="L117" s="37">
        <f t="shared" si="9"/>
        <v>0</v>
      </c>
      <c r="M117" s="37">
        <f t="shared" si="10"/>
        <v>0</v>
      </c>
      <c r="N117" s="38">
        <f t="shared" si="11"/>
        <v>0</v>
      </c>
      <c r="O117" s="39">
        <f t="shared" si="5"/>
        <v>0</v>
      </c>
    </row>
    <row r="118" spans="1:15" ht="15.75" customHeight="1" x14ac:dyDescent="0.3">
      <c r="A118" s="51"/>
      <c r="B118" s="51"/>
      <c r="C118" s="51"/>
      <c r="D118" s="51"/>
      <c r="E118" s="46" t="s">
        <v>127</v>
      </c>
      <c r="F118" s="47">
        <v>3.7</v>
      </c>
      <c r="G118" s="48">
        <v>1</v>
      </c>
      <c r="H118" s="45">
        <v>1</v>
      </c>
      <c r="I118" s="31">
        <f t="shared" si="1"/>
        <v>3.7</v>
      </c>
      <c r="J118" s="64"/>
      <c r="K118" s="59"/>
      <c r="L118" s="37">
        <f t="shared" si="9"/>
        <v>0</v>
      </c>
      <c r="M118" s="37">
        <f t="shared" si="10"/>
        <v>0</v>
      </c>
      <c r="N118" s="38">
        <f t="shared" si="11"/>
        <v>0</v>
      </c>
      <c r="O118" s="39">
        <f t="shared" si="5"/>
        <v>0</v>
      </c>
    </row>
    <row r="119" spans="1:15" ht="15.75" customHeight="1" x14ac:dyDescent="0.3">
      <c r="A119" s="51"/>
      <c r="B119" s="51"/>
      <c r="C119" s="51"/>
      <c r="D119" s="51"/>
      <c r="E119" s="56"/>
      <c r="F119" s="47"/>
      <c r="G119" s="48"/>
      <c r="H119" s="45"/>
      <c r="I119" s="31">
        <f t="shared" si="1"/>
        <v>0</v>
      </c>
      <c r="J119" s="64"/>
      <c r="K119" s="59"/>
      <c r="L119" s="37">
        <f t="shared" si="9"/>
        <v>0</v>
      </c>
      <c r="M119" s="37">
        <f t="shared" si="10"/>
        <v>0</v>
      </c>
      <c r="N119" s="38">
        <f t="shared" si="11"/>
        <v>0</v>
      </c>
      <c r="O119" s="39">
        <f t="shared" si="5"/>
        <v>0</v>
      </c>
    </row>
    <row r="120" spans="1:15" ht="15.75" customHeight="1" x14ac:dyDescent="0.3">
      <c r="A120" s="51"/>
      <c r="B120" s="51"/>
      <c r="C120" s="51"/>
      <c r="D120" s="51"/>
      <c r="E120" s="56"/>
      <c r="F120" s="47"/>
      <c r="G120" s="48"/>
      <c r="H120" s="45"/>
      <c r="I120" s="31">
        <f t="shared" si="1"/>
        <v>0</v>
      </c>
      <c r="J120" s="64"/>
      <c r="K120" s="59"/>
      <c r="L120" s="37">
        <f t="shared" si="9"/>
        <v>0</v>
      </c>
      <c r="M120" s="37">
        <f t="shared" si="10"/>
        <v>0</v>
      </c>
      <c r="N120" s="38">
        <f t="shared" si="11"/>
        <v>0</v>
      </c>
      <c r="O120" s="39">
        <f t="shared" si="5"/>
        <v>0</v>
      </c>
    </row>
    <row r="121" spans="1:15" ht="15.75" customHeight="1" x14ac:dyDescent="0.3">
      <c r="A121" s="51"/>
      <c r="B121" s="51"/>
      <c r="C121" s="51"/>
      <c r="D121" s="51"/>
      <c r="E121" s="56"/>
      <c r="F121" s="47"/>
      <c r="G121" s="48"/>
      <c r="H121" s="45"/>
      <c r="I121" s="31">
        <f t="shared" si="1"/>
        <v>0</v>
      </c>
      <c r="J121" s="64"/>
      <c r="K121" s="59"/>
      <c r="L121" s="37">
        <f t="shared" si="9"/>
        <v>0</v>
      </c>
      <c r="M121" s="37">
        <f t="shared" si="10"/>
        <v>0</v>
      </c>
      <c r="N121" s="38">
        <f t="shared" si="11"/>
        <v>0</v>
      </c>
      <c r="O121" s="39">
        <f t="shared" si="5"/>
        <v>0</v>
      </c>
    </row>
    <row r="122" spans="1:15" ht="15.75" customHeight="1" x14ac:dyDescent="0.3">
      <c r="A122" s="51"/>
      <c r="B122" s="51"/>
      <c r="C122" s="51"/>
      <c r="D122" s="51"/>
      <c r="E122" s="56"/>
      <c r="F122" s="47"/>
      <c r="G122" s="48"/>
      <c r="H122" s="45"/>
      <c r="I122" s="31">
        <f t="shared" si="1"/>
        <v>0</v>
      </c>
      <c r="J122" s="64"/>
      <c r="K122" s="59"/>
      <c r="L122" s="37">
        <f t="shared" si="9"/>
        <v>0</v>
      </c>
      <c r="M122" s="37">
        <f t="shared" si="10"/>
        <v>0</v>
      </c>
      <c r="N122" s="38">
        <f t="shared" si="11"/>
        <v>0</v>
      </c>
      <c r="O122" s="39">
        <f t="shared" si="5"/>
        <v>0</v>
      </c>
    </row>
    <row r="123" spans="1:15" ht="15.75" customHeight="1" x14ac:dyDescent="0.3">
      <c r="A123" s="51"/>
      <c r="B123" s="51"/>
      <c r="C123" s="51"/>
      <c r="D123" s="51"/>
      <c r="E123" s="56"/>
      <c r="F123" s="48"/>
      <c r="G123" s="48"/>
      <c r="H123" s="59"/>
      <c r="I123" s="31">
        <f t="shared" si="1"/>
        <v>0</v>
      </c>
      <c r="J123" s="64"/>
      <c r="K123" s="59"/>
      <c r="L123" s="37">
        <f t="shared" si="9"/>
        <v>0</v>
      </c>
      <c r="M123" s="37">
        <f t="shared" si="10"/>
        <v>0</v>
      </c>
      <c r="N123" s="38">
        <f t="shared" si="11"/>
        <v>0</v>
      </c>
      <c r="O123" s="39">
        <f t="shared" si="5"/>
        <v>0</v>
      </c>
    </row>
    <row r="124" spans="1:15" ht="15.75" customHeight="1" x14ac:dyDescent="0.3">
      <c r="A124" s="51"/>
      <c r="B124" s="51"/>
      <c r="C124" s="51"/>
      <c r="D124" s="51"/>
      <c r="E124" s="56"/>
      <c r="F124" s="48"/>
      <c r="G124" s="48"/>
      <c r="H124" s="59"/>
      <c r="I124" s="31">
        <f t="shared" si="1"/>
        <v>0</v>
      </c>
      <c r="J124" s="64"/>
      <c r="K124" s="59"/>
      <c r="L124" s="37">
        <f t="shared" si="9"/>
        <v>0</v>
      </c>
      <c r="M124" s="37">
        <f t="shared" si="10"/>
        <v>0</v>
      </c>
      <c r="N124" s="38">
        <f t="shared" si="11"/>
        <v>0</v>
      </c>
      <c r="O124" s="39">
        <f t="shared" si="5"/>
        <v>0</v>
      </c>
    </row>
    <row r="125" spans="1:15" ht="15.75" customHeight="1" x14ac:dyDescent="0.3">
      <c r="A125" s="51"/>
      <c r="B125" s="51"/>
      <c r="C125" s="51"/>
      <c r="D125" s="51"/>
      <c r="E125" s="46"/>
      <c r="F125" s="48"/>
      <c r="G125" s="48"/>
      <c r="H125" s="59"/>
      <c r="I125" s="31">
        <f t="shared" si="1"/>
        <v>0</v>
      </c>
      <c r="J125" s="64"/>
      <c r="K125" s="59"/>
      <c r="L125" s="37">
        <f t="shared" si="9"/>
        <v>0</v>
      </c>
      <c r="M125" s="37">
        <f t="shared" si="10"/>
        <v>0</v>
      </c>
      <c r="N125" s="38">
        <f t="shared" si="11"/>
        <v>0</v>
      </c>
      <c r="O125" s="39">
        <f t="shared" si="5"/>
        <v>0</v>
      </c>
    </row>
    <row r="126" spans="1:15" ht="15.75" customHeight="1" x14ac:dyDescent="0.3">
      <c r="A126" s="51"/>
      <c r="B126" s="51"/>
      <c r="C126" s="51"/>
      <c r="D126" s="51"/>
      <c r="E126" s="46"/>
      <c r="F126" s="48"/>
      <c r="G126" s="48"/>
      <c r="H126" s="59"/>
      <c r="I126" s="31">
        <f t="shared" si="1"/>
        <v>0</v>
      </c>
      <c r="J126" s="64"/>
      <c r="K126" s="59"/>
      <c r="L126" s="37">
        <f t="shared" si="9"/>
        <v>0</v>
      </c>
      <c r="M126" s="37">
        <f t="shared" si="10"/>
        <v>0</v>
      </c>
      <c r="N126" s="38">
        <f t="shared" si="11"/>
        <v>0</v>
      </c>
      <c r="O126" s="39">
        <f t="shared" si="5"/>
        <v>0</v>
      </c>
    </row>
    <row r="127" spans="1:15" ht="15.75" customHeight="1" x14ac:dyDescent="0.3">
      <c r="A127" s="51"/>
      <c r="B127" s="51"/>
      <c r="C127" s="51"/>
      <c r="D127" s="51"/>
      <c r="E127" s="46"/>
      <c r="F127" s="47"/>
      <c r="G127" s="48"/>
      <c r="H127" s="45"/>
      <c r="I127" s="31">
        <f t="shared" si="1"/>
        <v>0</v>
      </c>
      <c r="J127" s="64"/>
      <c r="K127" s="59"/>
      <c r="L127" s="37">
        <f t="shared" si="9"/>
        <v>0</v>
      </c>
      <c r="M127" s="37">
        <f t="shared" si="10"/>
        <v>0</v>
      </c>
      <c r="N127" s="38">
        <f t="shared" si="11"/>
        <v>0</v>
      </c>
      <c r="O127" s="39">
        <f t="shared" si="5"/>
        <v>0</v>
      </c>
    </row>
    <row r="128" spans="1:15" ht="15.75" customHeight="1" x14ac:dyDescent="0.3">
      <c r="A128" s="51"/>
      <c r="B128" s="51"/>
      <c r="C128" s="51"/>
      <c r="D128" s="51"/>
      <c r="E128" s="56"/>
      <c r="F128" s="47"/>
      <c r="G128" s="48"/>
      <c r="H128" s="45"/>
      <c r="I128" s="31">
        <f t="shared" si="1"/>
        <v>0</v>
      </c>
      <c r="J128" s="64"/>
      <c r="K128" s="59"/>
      <c r="L128" s="37">
        <f t="shared" si="9"/>
        <v>0</v>
      </c>
      <c r="M128" s="37">
        <f t="shared" si="10"/>
        <v>0</v>
      </c>
      <c r="N128" s="38">
        <f t="shared" si="11"/>
        <v>0</v>
      </c>
      <c r="O128" s="39">
        <f t="shared" si="5"/>
        <v>0</v>
      </c>
    </row>
    <row r="129" spans="1:15" ht="15.75" customHeight="1" x14ac:dyDescent="0.3">
      <c r="A129" s="51"/>
      <c r="B129" s="51"/>
      <c r="C129" s="51"/>
      <c r="D129" s="51"/>
      <c r="E129" s="56"/>
      <c r="F129" s="47"/>
      <c r="G129" s="48"/>
      <c r="H129" s="45"/>
      <c r="I129" s="31">
        <f t="shared" si="1"/>
        <v>0</v>
      </c>
      <c r="J129" s="64"/>
      <c r="K129" s="59"/>
      <c r="L129" s="37">
        <f t="shared" si="9"/>
        <v>0</v>
      </c>
      <c r="M129" s="37">
        <f t="shared" si="10"/>
        <v>0</v>
      </c>
      <c r="N129" s="38">
        <f t="shared" si="11"/>
        <v>0</v>
      </c>
      <c r="O129" s="39">
        <f t="shared" si="5"/>
        <v>0</v>
      </c>
    </row>
    <row r="130" spans="1:15" ht="15.75" customHeight="1" x14ac:dyDescent="0.3">
      <c r="A130" s="51"/>
      <c r="B130" s="51"/>
      <c r="C130" s="51"/>
      <c r="D130" s="51"/>
      <c r="E130" s="46"/>
      <c r="F130" s="47"/>
      <c r="G130" s="48"/>
      <c r="H130" s="45"/>
      <c r="I130" s="31">
        <f t="shared" si="1"/>
        <v>0</v>
      </c>
      <c r="J130" s="64"/>
      <c r="K130" s="59"/>
      <c r="L130" s="37">
        <f t="shared" si="9"/>
        <v>0</v>
      </c>
      <c r="M130" s="37">
        <f t="shared" si="10"/>
        <v>0</v>
      </c>
      <c r="N130" s="38">
        <f t="shared" si="11"/>
        <v>0</v>
      </c>
      <c r="O130" s="39">
        <f t="shared" si="5"/>
        <v>0</v>
      </c>
    </row>
    <row r="131" spans="1:15" ht="15.75" customHeight="1" x14ac:dyDescent="0.3">
      <c r="A131" s="50"/>
      <c r="B131" s="50"/>
      <c r="C131" s="50"/>
      <c r="D131" s="50"/>
      <c r="E131" s="46"/>
      <c r="F131" s="47"/>
      <c r="G131" s="48"/>
      <c r="H131" s="45"/>
      <c r="I131" s="31">
        <f t="shared" si="1"/>
        <v>0</v>
      </c>
      <c r="J131" s="64"/>
      <c r="K131" s="59"/>
      <c r="L131" s="37">
        <f t="shared" si="9"/>
        <v>0</v>
      </c>
      <c r="M131" s="37">
        <f t="shared" si="10"/>
        <v>0</v>
      </c>
      <c r="N131" s="38">
        <f t="shared" si="11"/>
        <v>0</v>
      </c>
      <c r="O131" s="39">
        <f t="shared" si="5"/>
        <v>0</v>
      </c>
    </row>
    <row r="132" spans="1:15" ht="15.75" customHeight="1" x14ac:dyDescent="0.3">
      <c r="A132" s="50"/>
      <c r="B132" s="50"/>
      <c r="C132" s="50"/>
      <c r="D132" s="50"/>
      <c r="E132" s="46"/>
      <c r="F132" s="47"/>
      <c r="G132" s="48"/>
      <c r="H132" s="45"/>
      <c r="I132" s="31">
        <f t="shared" si="1"/>
        <v>0</v>
      </c>
      <c r="J132" s="64"/>
      <c r="K132" s="59"/>
      <c r="L132" s="37">
        <f t="shared" si="9"/>
        <v>0</v>
      </c>
      <c r="M132" s="37">
        <f t="shared" si="10"/>
        <v>0</v>
      </c>
      <c r="N132" s="38">
        <f t="shared" si="11"/>
        <v>0</v>
      </c>
      <c r="O132" s="39">
        <f t="shared" si="5"/>
        <v>0</v>
      </c>
    </row>
    <row r="133" spans="1:15" ht="15.75" customHeight="1" x14ac:dyDescent="0.3">
      <c r="A133" s="50"/>
      <c r="B133" s="50"/>
      <c r="C133" s="50"/>
      <c r="D133" s="50"/>
      <c r="E133" s="56"/>
      <c r="F133" s="47"/>
      <c r="G133" s="48"/>
      <c r="H133" s="45"/>
      <c r="I133" s="31">
        <f t="shared" si="1"/>
        <v>0</v>
      </c>
      <c r="J133" s="64"/>
      <c r="K133" s="59"/>
      <c r="L133" s="37">
        <f t="shared" si="9"/>
        <v>0</v>
      </c>
      <c r="M133" s="37">
        <f t="shared" si="10"/>
        <v>0</v>
      </c>
      <c r="N133" s="38">
        <f t="shared" si="11"/>
        <v>0</v>
      </c>
      <c r="O133" s="39">
        <f t="shared" si="5"/>
        <v>0</v>
      </c>
    </row>
    <row r="134" spans="1:15" ht="15.75" customHeight="1" x14ac:dyDescent="0.3">
      <c r="A134" s="50"/>
      <c r="B134" s="50"/>
      <c r="C134" s="50"/>
      <c r="D134" s="50"/>
      <c r="E134" s="56"/>
      <c r="F134" s="47"/>
      <c r="G134" s="48"/>
      <c r="H134" s="45"/>
      <c r="I134" s="31">
        <f t="shared" si="1"/>
        <v>0</v>
      </c>
      <c r="J134" s="64"/>
      <c r="K134" s="59"/>
      <c r="L134" s="37">
        <f t="shared" si="9"/>
        <v>0</v>
      </c>
      <c r="M134" s="37">
        <f t="shared" si="10"/>
        <v>0</v>
      </c>
      <c r="N134" s="38">
        <f t="shared" si="11"/>
        <v>0</v>
      </c>
      <c r="O134" s="39">
        <f t="shared" si="5"/>
        <v>0</v>
      </c>
    </row>
    <row r="135" spans="1:15" ht="15.75" customHeight="1" x14ac:dyDescent="0.3">
      <c r="A135" s="50"/>
      <c r="B135" s="50"/>
      <c r="C135" s="50"/>
      <c r="D135" s="50"/>
      <c r="E135" s="26" t="s">
        <v>77</v>
      </c>
      <c r="F135" s="27"/>
      <c r="G135" s="27"/>
      <c r="H135" s="28"/>
      <c r="I135" s="31">
        <f t="shared" si="1"/>
        <v>0</v>
      </c>
      <c r="J135" s="64"/>
      <c r="K135" s="59"/>
      <c r="L135" s="37">
        <f t="shared" si="9"/>
        <v>0</v>
      </c>
      <c r="M135" s="37">
        <f t="shared" si="10"/>
        <v>0</v>
      </c>
      <c r="N135" s="38">
        <f t="shared" si="11"/>
        <v>0</v>
      </c>
      <c r="O135" s="39">
        <f t="shared" si="5"/>
        <v>0</v>
      </c>
    </row>
    <row r="136" spans="1:15" ht="15.75" customHeight="1" x14ac:dyDescent="0.3">
      <c r="A136" s="50"/>
      <c r="B136" s="50"/>
      <c r="C136" s="50"/>
      <c r="D136" s="50"/>
      <c r="E136" s="46"/>
      <c r="F136" s="47"/>
      <c r="G136" s="48"/>
      <c r="H136" s="45"/>
      <c r="I136" s="31">
        <f t="shared" si="1"/>
        <v>0</v>
      </c>
      <c r="J136" s="64"/>
      <c r="K136" s="59"/>
      <c r="L136" s="37">
        <f t="shared" si="9"/>
        <v>0</v>
      </c>
      <c r="M136" s="37">
        <f t="shared" si="10"/>
        <v>0</v>
      </c>
      <c r="N136" s="38">
        <f t="shared" si="11"/>
        <v>0</v>
      </c>
      <c r="O136" s="39">
        <f t="shared" si="5"/>
        <v>0</v>
      </c>
    </row>
    <row r="137" spans="1:15" ht="15.75" customHeight="1" x14ac:dyDescent="0.3">
      <c r="A137" s="50"/>
      <c r="B137" s="50"/>
      <c r="C137" s="50"/>
      <c r="D137" s="50"/>
      <c r="E137" s="46"/>
      <c r="F137" s="47"/>
      <c r="G137" s="48"/>
      <c r="H137" s="45"/>
      <c r="I137" s="31">
        <f t="shared" si="1"/>
        <v>0</v>
      </c>
      <c r="J137" s="64"/>
      <c r="K137" s="59"/>
      <c r="L137" s="37">
        <f t="shared" si="9"/>
        <v>0</v>
      </c>
      <c r="M137" s="37">
        <f t="shared" si="10"/>
        <v>0</v>
      </c>
      <c r="N137" s="38">
        <f t="shared" si="11"/>
        <v>0</v>
      </c>
      <c r="O137" s="39">
        <f t="shared" si="5"/>
        <v>0</v>
      </c>
    </row>
    <row r="138" spans="1:15" ht="15.75" customHeight="1" x14ac:dyDescent="0.3">
      <c r="A138" s="50"/>
      <c r="B138" s="50"/>
      <c r="C138" s="50"/>
      <c r="D138" s="50"/>
      <c r="E138" s="46"/>
      <c r="F138" s="47"/>
      <c r="G138" s="48"/>
      <c r="H138" s="45"/>
      <c r="I138" s="31">
        <f t="shared" si="1"/>
        <v>0</v>
      </c>
      <c r="J138" s="64"/>
      <c r="K138" s="59"/>
      <c r="L138" s="37">
        <f t="shared" si="9"/>
        <v>0</v>
      </c>
      <c r="M138" s="37">
        <f t="shared" si="10"/>
        <v>0</v>
      </c>
      <c r="N138" s="38">
        <f t="shared" si="11"/>
        <v>0</v>
      </c>
      <c r="O138" s="39">
        <f t="shared" si="5"/>
        <v>0</v>
      </c>
    </row>
    <row r="139" spans="1:15" ht="15.75" customHeight="1" x14ac:dyDescent="0.3">
      <c r="A139" s="50"/>
      <c r="B139" s="50"/>
      <c r="C139" s="50"/>
      <c r="D139" s="50"/>
      <c r="E139" s="56"/>
      <c r="F139" s="47"/>
      <c r="G139" s="48"/>
      <c r="H139" s="45"/>
      <c r="I139" s="31">
        <f t="shared" si="1"/>
        <v>0</v>
      </c>
      <c r="J139" s="64"/>
      <c r="K139" s="59"/>
      <c r="L139" s="37">
        <f t="shared" si="9"/>
        <v>0</v>
      </c>
      <c r="M139" s="37">
        <f t="shared" si="10"/>
        <v>0</v>
      </c>
      <c r="N139" s="38">
        <f t="shared" si="11"/>
        <v>0</v>
      </c>
      <c r="O139" s="39">
        <f t="shared" si="5"/>
        <v>0</v>
      </c>
    </row>
    <row r="140" spans="1:15" ht="15.75" customHeight="1" x14ac:dyDescent="0.3">
      <c r="A140" s="50"/>
      <c r="B140" s="50"/>
      <c r="C140" s="50"/>
      <c r="D140" s="50"/>
      <c r="E140" s="56"/>
      <c r="F140" s="47"/>
      <c r="G140" s="48"/>
      <c r="H140" s="45"/>
      <c r="I140" s="31">
        <f t="shared" si="1"/>
        <v>0</v>
      </c>
      <c r="J140" s="64"/>
      <c r="K140" s="59"/>
      <c r="L140" s="37">
        <f t="shared" si="9"/>
        <v>0</v>
      </c>
      <c r="M140" s="37">
        <f t="shared" si="10"/>
        <v>0</v>
      </c>
      <c r="N140" s="38">
        <f t="shared" si="11"/>
        <v>0</v>
      </c>
      <c r="O140" s="39">
        <f t="shared" si="5"/>
        <v>0</v>
      </c>
    </row>
    <row r="141" spans="1:15" ht="15.75" customHeight="1" x14ac:dyDescent="0.3">
      <c r="A141" s="50"/>
      <c r="B141" s="50"/>
      <c r="C141" s="50"/>
      <c r="D141" s="50"/>
      <c r="E141" s="56"/>
      <c r="F141" s="47"/>
      <c r="G141" s="48"/>
      <c r="H141" s="45"/>
      <c r="I141" s="31">
        <f t="shared" si="1"/>
        <v>0</v>
      </c>
      <c r="J141" s="64"/>
      <c r="K141" s="59"/>
      <c r="L141" s="37">
        <f t="shared" si="9"/>
        <v>0</v>
      </c>
      <c r="M141" s="37">
        <f t="shared" si="10"/>
        <v>0</v>
      </c>
      <c r="N141" s="38">
        <f t="shared" si="11"/>
        <v>0</v>
      </c>
      <c r="O141" s="39">
        <f t="shared" si="5"/>
        <v>0</v>
      </c>
    </row>
    <row r="142" spans="1:15" ht="15.75" customHeight="1" x14ac:dyDescent="0.3">
      <c r="A142" s="50"/>
      <c r="B142" s="50"/>
      <c r="C142" s="50"/>
      <c r="D142" s="50"/>
      <c r="E142" s="56"/>
      <c r="F142" s="47"/>
      <c r="G142" s="48"/>
      <c r="H142" s="45"/>
      <c r="I142" s="31">
        <f t="shared" si="1"/>
        <v>0</v>
      </c>
      <c r="J142" s="64"/>
      <c r="K142" s="59"/>
      <c r="L142" s="37">
        <f t="shared" si="9"/>
        <v>0</v>
      </c>
      <c r="M142" s="37">
        <f t="shared" si="10"/>
        <v>0</v>
      </c>
      <c r="N142" s="38">
        <f t="shared" si="11"/>
        <v>0</v>
      </c>
      <c r="O142" s="39">
        <f t="shared" si="5"/>
        <v>0</v>
      </c>
    </row>
    <row r="143" spans="1:15" ht="15.75" customHeight="1" x14ac:dyDescent="0.3">
      <c r="A143" s="50"/>
      <c r="B143" s="50"/>
      <c r="C143" s="50"/>
      <c r="D143" s="50"/>
      <c r="E143" s="56"/>
      <c r="F143" s="47"/>
      <c r="G143" s="48"/>
      <c r="H143" s="45"/>
      <c r="I143" s="31">
        <f t="shared" si="1"/>
        <v>0</v>
      </c>
      <c r="J143" s="64"/>
      <c r="K143" s="59"/>
      <c r="L143" s="37">
        <f t="shared" si="9"/>
        <v>0</v>
      </c>
      <c r="M143" s="37">
        <f t="shared" si="10"/>
        <v>0</v>
      </c>
      <c r="N143" s="38">
        <f t="shared" si="11"/>
        <v>0</v>
      </c>
      <c r="O143" s="39">
        <f t="shared" si="5"/>
        <v>0</v>
      </c>
    </row>
    <row r="144" spans="1:15" ht="15.75" customHeight="1" x14ac:dyDescent="0.3">
      <c r="A144" s="50"/>
      <c r="B144" s="50"/>
      <c r="C144" s="50"/>
      <c r="D144" s="50"/>
      <c r="E144" s="56"/>
      <c r="F144" s="47"/>
      <c r="G144" s="48"/>
      <c r="H144" s="45"/>
      <c r="I144" s="31">
        <f t="shared" si="1"/>
        <v>0</v>
      </c>
      <c r="J144" s="64"/>
      <c r="K144" s="59"/>
      <c r="L144" s="37">
        <f t="shared" si="9"/>
        <v>0</v>
      </c>
      <c r="M144" s="37">
        <f t="shared" si="10"/>
        <v>0</v>
      </c>
      <c r="N144" s="38">
        <f t="shared" si="11"/>
        <v>0</v>
      </c>
      <c r="O144" s="39">
        <f t="shared" si="5"/>
        <v>0</v>
      </c>
    </row>
    <row r="145" spans="1:15" ht="15.75" customHeight="1" x14ac:dyDescent="0.3">
      <c r="A145" s="50"/>
      <c r="B145" s="50"/>
      <c r="C145" s="50"/>
      <c r="D145" s="50"/>
      <c r="E145" s="56"/>
      <c r="F145" s="47"/>
      <c r="G145" s="48"/>
      <c r="H145" s="45"/>
      <c r="I145" s="31">
        <f t="shared" si="1"/>
        <v>0</v>
      </c>
      <c r="J145" s="64"/>
      <c r="K145" s="59"/>
      <c r="L145" s="37">
        <f t="shared" si="9"/>
        <v>0</v>
      </c>
      <c r="M145" s="37">
        <f t="shared" si="10"/>
        <v>0</v>
      </c>
      <c r="N145" s="38">
        <f t="shared" si="11"/>
        <v>0</v>
      </c>
      <c r="O145" s="39">
        <f t="shared" si="5"/>
        <v>0</v>
      </c>
    </row>
    <row r="146" spans="1:15" ht="15.75" customHeight="1" x14ac:dyDescent="0.3">
      <c r="A146" s="50"/>
      <c r="B146" s="50"/>
      <c r="C146" s="50"/>
      <c r="D146" s="50"/>
      <c r="E146" s="46"/>
      <c r="F146" s="47"/>
      <c r="G146" s="48"/>
      <c r="H146" s="45"/>
      <c r="I146" s="31">
        <f t="shared" si="1"/>
        <v>0</v>
      </c>
      <c r="J146" s="64"/>
      <c r="K146" s="59"/>
      <c r="L146" s="37">
        <f t="shared" si="9"/>
        <v>0</v>
      </c>
      <c r="M146" s="37">
        <f t="shared" si="10"/>
        <v>0</v>
      </c>
      <c r="N146" s="38">
        <f t="shared" si="11"/>
        <v>0</v>
      </c>
      <c r="O146" s="39">
        <f t="shared" si="5"/>
        <v>0</v>
      </c>
    </row>
    <row r="147" spans="1:15" ht="15.75" customHeight="1" x14ac:dyDescent="0.3">
      <c r="A147" s="50"/>
      <c r="B147" s="50"/>
      <c r="C147" s="50"/>
      <c r="D147" s="50"/>
      <c r="E147" s="46"/>
      <c r="F147" s="47"/>
      <c r="G147" s="48"/>
      <c r="H147" s="45"/>
      <c r="I147" s="31">
        <f t="shared" si="1"/>
        <v>0</v>
      </c>
      <c r="J147" s="64"/>
      <c r="K147" s="59"/>
      <c r="L147" s="37">
        <f t="shared" si="9"/>
        <v>0</v>
      </c>
      <c r="M147" s="37">
        <f t="shared" si="10"/>
        <v>0</v>
      </c>
      <c r="N147" s="38">
        <f t="shared" si="11"/>
        <v>0</v>
      </c>
      <c r="O147" s="39">
        <f t="shared" si="5"/>
        <v>0</v>
      </c>
    </row>
    <row r="148" spans="1:15" ht="15.75" customHeight="1" x14ac:dyDescent="0.3">
      <c r="A148" s="50"/>
      <c r="B148" s="50"/>
      <c r="C148" s="50"/>
      <c r="D148" s="50"/>
      <c r="E148" s="46"/>
      <c r="F148" s="47"/>
      <c r="G148" s="48"/>
      <c r="H148" s="45"/>
      <c r="I148" s="31">
        <f t="shared" si="1"/>
        <v>0</v>
      </c>
      <c r="J148" s="64"/>
      <c r="K148" s="59"/>
      <c r="L148" s="37">
        <f t="shared" si="9"/>
        <v>0</v>
      </c>
      <c r="M148" s="37">
        <f t="shared" si="10"/>
        <v>0</v>
      </c>
      <c r="N148" s="38">
        <f t="shared" si="11"/>
        <v>0</v>
      </c>
      <c r="O148" s="39">
        <f t="shared" si="5"/>
        <v>0</v>
      </c>
    </row>
    <row r="149" spans="1:15" ht="15.75" customHeight="1" x14ac:dyDescent="0.3">
      <c r="A149" s="50"/>
      <c r="B149" s="50"/>
      <c r="C149" s="50"/>
      <c r="D149" s="50"/>
      <c r="E149" s="56"/>
      <c r="F149" s="47"/>
      <c r="G149" s="48"/>
      <c r="H149" s="45"/>
      <c r="I149" s="31">
        <f t="shared" si="1"/>
        <v>0</v>
      </c>
      <c r="J149" s="64"/>
      <c r="K149" s="59"/>
      <c r="L149" s="37">
        <f t="shared" si="9"/>
        <v>0</v>
      </c>
      <c r="M149" s="37">
        <f t="shared" si="10"/>
        <v>0</v>
      </c>
      <c r="N149" s="38">
        <f t="shared" si="11"/>
        <v>0</v>
      </c>
      <c r="O149" s="39">
        <f t="shared" si="5"/>
        <v>0</v>
      </c>
    </row>
    <row r="150" spans="1:15" ht="15.75" customHeight="1" x14ac:dyDescent="0.3">
      <c r="A150" s="50"/>
      <c r="B150" s="50"/>
      <c r="C150" s="50"/>
      <c r="D150" s="50"/>
      <c r="E150" s="56"/>
      <c r="F150" s="47"/>
      <c r="G150" s="48"/>
      <c r="H150" s="45"/>
      <c r="I150" s="31">
        <f t="shared" si="1"/>
        <v>0</v>
      </c>
      <c r="J150" s="64"/>
      <c r="K150" s="59"/>
      <c r="L150" s="37">
        <f t="shared" si="9"/>
        <v>0</v>
      </c>
      <c r="M150" s="37">
        <f t="shared" si="10"/>
        <v>0</v>
      </c>
      <c r="N150" s="38">
        <f t="shared" si="11"/>
        <v>0</v>
      </c>
      <c r="O150" s="39">
        <f t="shared" si="5"/>
        <v>0</v>
      </c>
    </row>
    <row r="151" spans="1:15" ht="15.75" customHeight="1" x14ac:dyDescent="0.3">
      <c r="A151" s="50"/>
      <c r="B151" s="50"/>
      <c r="C151" s="50"/>
      <c r="D151" s="50"/>
      <c r="E151" s="46"/>
      <c r="F151" s="47"/>
      <c r="G151" s="48"/>
      <c r="H151" s="45"/>
      <c r="I151" s="31">
        <f t="shared" si="1"/>
        <v>0</v>
      </c>
      <c r="J151" s="64"/>
      <c r="K151" s="59"/>
      <c r="L151" s="37">
        <f t="shared" si="9"/>
        <v>0</v>
      </c>
      <c r="M151" s="37">
        <f t="shared" si="10"/>
        <v>0</v>
      </c>
      <c r="N151" s="38">
        <f t="shared" si="11"/>
        <v>0</v>
      </c>
      <c r="O151" s="39">
        <f t="shared" si="5"/>
        <v>0</v>
      </c>
    </row>
    <row r="152" spans="1:15" ht="15.75" customHeight="1" x14ac:dyDescent="0.3">
      <c r="A152" s="50"/>
      <c r="B152" s="50"/>
      <c r="C152" s="50"/>
      <c r="D152" s="50"/>
      <c r="E152" s="46"/>
      <c r="F152" s="47"/>
      <c r="G152" s="48"/>
      <c r="H152" s="45"/>
      <c r="I152" s="31">
        <f t="shared" si="1"/>
        <v>0</v>
      </c>
      <c r="J152" s="64"/>
      <c r="K152" s="59"/>
      <c r="L152" s="37">
        <f t="shared" si="9"/>
        <v>0</v>
      </c>
      <c r="M152" s="37">
        <f t="shared" si="10"/>
        <v>0</v>
      </c>
      <c r="N152" s="38">
        <f t="shared" si="11"/>
        <v>0</v>
      </c>
      <c r="O152" s="39">
        <f t="shared" si="5"/>
        <v>0</v>
      </c>
    </row>
    <row r="153" spans="1:15" ht="15.75" customHeight="1" x14ac:dyDescent="0.3">
      <c r="A153" s="50"/>
      <c r="B153" s="50"/>
      <c r="C153" s="50"/>
      <c r="D153" s="50"/>
      <c r="E153" s="46"/>
      <c r="F153" s="47"/>
      <c r="G153" s="48"/>
      <c r="H153" s="45"/>
      <c r="I153" s="31">
        <f t="shared" si="1"/>
        <v>0</v>
      </c>
      <c r="J153" s="64"/>
      <c r="K153" s="59"/>
      <c r="L153" s="37">
        <f t="shared" si="9"/>
        <v>0</v>
      </c>
      <c r="M153" s="37">
        <f t="shared" si="10"/>
        <v>0</v>
      </c>
      <c r="N153" s="38">
        <f t="shared" si="11"/>
        <v>0</v>
      </c>
      <c r="O153" s="39">
        <f t="shared" si="5"/>
        <v>0</v>
      </c>
    </row>
    <row r="154" spans="1:15" ht="15.75" customHeight="1" x14ac:dyDescent="0.3">
      <c r="A154" s="50"/>
      <c r="B154" s="50"/>
      <c r="C154" s="50"/>
      <c r="D154" s="50"/>
      <c r="E154" s="56"/>
      <c r="F154" s="47"/>
      <c r="G154" s="48"/>
      <c r="H154" s="45"/>
      <c r="I154" s="31">
        <f t="shared" si="1"/>
        <v>0</v>
      </c>
      <c r="J154" s="64"/>
      <c r="K154" s="59"/>
      <c r="L154" s="37">
        <f t="shared" si="9"/>
        <v>0</v>
      </c>
      <c r="M154" s="37">
        <f t="shared" si="10"/>
        <v>0</v>
      </c>
      <c r="N154" s="38">
        <f t="shared" si="11"/>
        <v>0</v>
      </c>
      <c r="O154" s="39">
        <f t="shared" si="5"/>
        <v>0</v>
      </c>
    </row>
    <row r="155" spans="1:15" ht="15.75" customHeight="1" x14ac:dyDescent="0.3">
      <c r="A155" s="50"/>
      <c r="B155" s="50"/>
      <c r="C155" s="50"/>
      <c r="D155" s="50"/>
      <c r="E155" s="56"/>
      <c r="F155" s="47"/>
      <c r="G155" s="48"/>
      <c r="H155" s="45"/>
      <c r="I155" s="31">
        <f t="shared" si="1"/>
        <v>0</v>
      </c>
      <c r="J155" s="64"/>
      <c r="K155" s="59"/>
      <c r="L155" s="37">
        <f t="shared" si="9"/>
        <v>0</v>
      </c>
      <c r="M155" s="37">
        <f t="shared" si="10"/>
        <v>0</v>
      </c>
      <c r="N155" s="38">
        <f t="shared" si="11"/>
        <v>0</v>
      </c>
      <c r="O155" s="39">
        <f t="shared" si="5"/>
        <v>0</v>
      </c>
    </row>
    <row r="156" spans="1:15" ht="15.75" customHeight="1" x14ac:dyDescent="0.3">
      <c r="A156" s="50"/>
      <c r="B156" s="50"/>
      <c r="C156" s="50"/>
      <c r="D156" s="50"/>
      <c r="E156" s="26" t="s">
        <v>79</v>
      </c>
      <c r="F156" s="27"/>
      <c r="G156" s="27"/>
      <c r="H156" s="28"/>
      <c r="I156" s="31">
        <f t="shared" si="1"/>
        <v>0</v>
      </c>
      <c r="J156" s="64"/>
      <c r="K156" s="59"/>
      <c r="L156" s="37">
        <f t="shared" si="9"/>
        <v>0</v>
      </c>
      <c r="M156" s="37">
        <f t="shared" si="10"/>
        <v>0</v>
      </c>
      <c r="N156" s="38">
        <f t="shared" si="11"/>
        <v>0</v>
      </c>
      <c r="O156" s="39">
        <f t="shared" si="5"/>
        <v>0</v>
      </c>
    </row>
    <row r="157" spans="1:15" ht="15.75" customHeight="1" x14ac:dyDescent="0.3">
      <c r="A157" s="50"/>
      <c r="B157" s="50"/>
      <c r="C157" s="50"/>
      <c r="D157" s="50"/>
      <c r="E157" s="46"/>
      <c r="F157" s="47"/>
      <c r="G157" s="48"/>
      <c r="H157" s="45"/>
      <c r="I157" s="31">
        <f t="shared" si="1"/>
        <v>0</v>
      </c>
      <c r="J157" s="64"/>
      <c r="K157" s="59"/>
      <c r="L157" s="37">
        <f t="shared" si="9"/>
        <v>0</v>
      </c>
      <c r="M157" s="37">
        <f t="shared" si="10"/>
        <v>0</v>
      </c>
      <c r="N157" s="38">
        <f t="shared" si="11"/>
        <v>0</v>
      </c>
      <c r="O157" s="39">
        <f t="shared" si="5"/>
        <v>0</v>
      </c>
    </row>
    <row r="158" spans="1:15" ht="15.75" customHeight="1" x14ac:dyDescent="0.3">
      <c r="A158" s="50"/>
      <c r="B158" s="50"/>
      <c r="C158" s="50"/>
      <c r="D158" s="50"/>
      <c r="E158" s="56"/>
      <c r="F158" s="47"/>
      <c r="G158" s="48"/>
      <c r="H158" s="45"/>
      <c r="I158" s="31">
        <f t="shared" si="1"/>
        <v>0</v>
      </c>
      <c r="J158" s="64"/>
      <c r="K158" s="59"/>
      <c r="L158" s="37">
        <f t="shared" si="9"/>
        <v>0</v>
      </c>
      <c r="M158" s="37">
        <f t="shared" si="10"/>
        <v>0</v>
      </c>
      <c r="N158" s="38">
        <f t="shared" si="11"/>
        <v>0</v>
      </c>
      <c r="O158" s="39">
        <f t="shared" si="5"/>
        <v>0</v>
      </c>
    </row>
    <row r="159" spans="1:15" ht="15.75" customHeight="1" x14ac:dyDescent="0.3">
      <c r="A159" s="50"/>
      <c r="B159" s="50"/>
      <c r="C159" s="50"/>
      <c r="D159" s="50"/>
      <c r="E159" s="46"/>
      <c r="F159" s="47"/>
      <c r="G159" s="48"/>
      <c r="H159" s="45"/>
      <c r="I159" s="31">
        <f t="shared" si="1"/>
        <v>0</v>
      </c>
      <c r="J159" s="64"/>
      <c r="K159" s="59"/>
      <c r="L159" s="37">
        <f t="shared" si="9"/>
        <v>0</v>
      </c>
      <c r="M159" s="37">
        <f t="shared" si="10"/>
        <v>0</v>
      </c>
      <c r="N159" s="38">
        <f t="shared" si="11"/>
        <v>0</v>
      </c>
      <c r="O159" s="39">
        <f t="shared" si="5"/>
        <v>0</v>
      </c>
    </row>
    <row r="160" spans="1:15" ht="15.75" customHeight="1" x14ac:dyDescent="0.3">
      <c r="A160" s="50"/>
      <c r="B160" s="50"/>
      <c r="C160" s="50"/>
      <c r="D160" s="50"/>
      <c r="E160" s="46"/>
      <c r="F160" s="47"/>
      <c r="G160" s="48"/>
      <c r="H160" s="45"/>
      <c r="I160" s="31">
        <f t="shared" si="1"/>
        <v>0</v>
      </c>
      <c r="J160" s="64"/>
      <c r="K160" s="59"/>
      <c r="L160" s="37">
        <f t="shared" si="9"/>
        <v>0</v>
      </c>
      <c r="M160" s="37">
        <f t="shared" si="10"/>
        <v>0</v>
      </c>
      <c r="N160" s="38">
        <f t="shared" si="11"/>
        <v>0</v>
      </c>
      <c r="O160" s="39">
        <f t="shared" si="5"/>
        <v>0</v>
      </c>
    </row>
    <row r="161" spans="1:15" ht="15.75" customHeight="1" x14ac:dyDescent="0.3">
      <c r="A161" s="50"/>
      <c r="B161" s="50"/>
      <c r="C161" s="50"/>
      <c r="D161" s="50"/>
      <c r="E161" s="46"/>
      <c r="F161" s="47"/>
      <c r="G161" s="48"/>
      <c r="H161" s="45"/>
      <c r="I161" s="31">
        <f t="shared" si="1"/>
        <v>0</v>
      </c>
      <c r="J161" s="64"/>
      <c r="K161" s="59"/>
      <c r="L161" s="37">
        <f t="shared" si="9"/>
        <v>0</v>
      </c>
      <c r="M161" s="37">
        <f t="shared" si="10"/>
        <v>0</v>
      </c>
      <c r="N161" s="38">
        <f t="shared" si="11"/>
        <v>0</v>
      </c>
      <c r="O161" s="39">
        <f t="shared" si="5"/>
        <v>0</v>
      </c>
    </row>
    <row r="162" spans="1:15" ht="15.75" customHeight="1" x14ac:dyDescent="0.3">
      <c r="A162" s="50"/>
      <c r="B162" s="50"/>
      <c r="C162" s="50"/>
      <c r="D162" s="50"/>
      <c r="E162" s="26" t="s">
        <v>80</v>
      </c>
      <c r="F162" s="67"/>
      <c r="G162" s="67"/>
      <c r="H162" s="28"/>
      <c r="I162" s="31">
        <f t="shared" si="1"/>
        <v>0</v>
      </c>
      <c r="J162" s="64"/>
      <c r="K162" s="59"/>
      <c r="L162" s="37">
        <f t="shared" si="9"/>
        <v>0</v>
      </c>
      <c r="M162" s="37">
        <f t="shared" si="10"/>
        <v>0</v>
      </c>
      <c r="N162" s="38">
        <f t="shared" si="11"/>
        <v>0</v>
      </c>
      <c r="O162" s="39">
        <f t="shared" si="5"/>
        <v>0</v>
      </c>
    </row>
    <row r="163" spans="1:15" ht="15.75" customHeight="1" x14ac:dyDescent="0.3">
      <c r="A163" s="50"/>
      <c r="B163" s="50"/>
      <c r="C163" s="50"/>
      <c r="D163" s="50"/>
      <c r="E163" s="46"/>
      <c r="F163" s="47"/>
      <c r="G163" s="48"/>
      <c r="H163" s="45"/>
      <c r="I163" s="31">
        <f t="shared" si="1"/>
        <v>0</v>
      </c>
      <c r="J163" s="64"/>
      <c r="K163" s="59"/>
      <c r="L163" s="37">
        <f t="shared" si="9"/>
        <v>0</v>
      </c>
      <c r="M163" s="37">
        <f t="shared" si="10"/>
        <v>0</v>
      </c>
      <c r="N163" s="38">
        <f t="shared" si="11"/>
        <v>0</v>
      </c>
      <c r="O163" s="39">
        <f t="shared" si="5"/>
        <v>0</v>
      </c>
    </row>
    <row r="164" spans="1:15" ht="15.75" customHeight="1" x14ac:dyDescent="0.3">
      <c r="A164" s="50"/>
      <c r="B164" s="50"/>
      <c r="C164" s="50"/>
      <c r="D164" s="50"/>
      <c r="E164" s="56"/>
      <c r="F164" s="47"/>
      <c r="G164" s="48"/>
      <c r="H164" s="45"/>
      <c r="I164" s="31">
        <f t="shared" si="1"/>
        <v>0</v>
      </c>
      <c r="J164" s="64"/>
      <c r="K164" s="59"/>
      <c r="L164" s="37">
        <f t="shared" si="9"/>
        <v>0</v>
      </c>
      <c r="M164" s="37">
        <f t="shared" si="10"/>
        <v>0</v>
      </c>
      <c r="N164" s="38">
        <f t="shared" si="11"/>
        <v>0</v>
      </c>
      <c r="O164" s="39">
        <f t="shared" si="5"/>
        <v>0</v>
      </c>
    </row>
    <row r="165" spans="1:15" ht="15.75" customHeight="1" x14ac:dyDescent="0.3">
      <c r="A165" s="50"/>
      <c r="B165" s="50"/>
      <c r="C165" s="50"/>
      <c r="D165" s="50"/>
      <c r="E165" s="46"/>
      <c r="F165" s="47"/>
      <c r="G165" s="48"/>
      <c r="H165" s="45"/>
      <c r="I165" s="31">
        <f t="shared" si="1"/>
        <v>0</v>
      </c>
      <c r="J165" s="64"/>
      <c r="K165" s="59"/>
      <c r="L165" s="37">
        <f t="shared" si="9"/>
        <v>0</v>
      </c>
      <c r="M165" s="37">
        <f t="shared" si="10"/>
        <v>0</v>
      </c>
      <c r="N165" s="38">
        <f t="shared" si="11"/>
        <v>0</v>
      </c>
      <c r="O165" s="39">
        <f t="shared" si="5"/>
        <v>0</v>
      </c>
    </row>
    <row r="166" spans="1:15" ht="15.75" customHeight="1" x14ac:dyDescent="0.3">
      <c r="A166" s="50"/>
      <c r="B166" s="50"/>
      <c r="C166" s="50"/>
      <c r="D166" s="50"/>
      <c r="E166" s="46"/>
      <c r="F166" s="48"/>
      <c r="G166" s="48"/>
      <c r="H166" s="59"/>
      <c r="I166" s="31">
        <f t="shared" si="1"/>
        <v>0</v>
      </c>
      <c r="J166" s="68"/>
      <c r="K166" s="40"/>
      <c r="L166" s="69">
        <f t="shared" si="9"/>
        <v>0</v>
      </c>
      <c r="M166" s="69">
        <f t="shared" si="10"/>
        <v>0</v>
      </c>
      <c r="N166" s="70">
        <f t="shared" si="11"/>
        <v>0</v>
      </c>
      <c r="O166" s="39">
        <f t="shared" si="5"/>
        <v>0</v>
      </c>
    </row>
    <row r="167" spans="1:15" ht="15.75" customHeight="1" x14ac:dyDescent="0.3">
      <c r="A167" s="50"/>
      <c r="B167" s="50"/>
      <c r="C167" s="50"/>
      <c r="D167" s="50"/>
      <c r="E167" s="46"/>
      <c r="F167" s="48"/>
      <c r="G167" s="48"/>
      <c r="H167" s="59"/>
      <c r="I167" s="31">
        <f t="shared" si="1"/>
        <v>0</v>
      </c>
      <c r="J167" s="68"/>
      <c r="K167" s="40"/>
      <c r="L167" s="69">
        <f t="shared" si="9"/>
        <v>0</v>
      </c>
      <c r="M167" s="69">
        <f t="shared" si="10"/>
        <v>0</v>
      </c>
      <c r="N167" s="70">
        <f t="shared" si="11"/>
        <v>0</v>
      </c>
      <c r="O167" s="39">
        <f t="shared" si="5"/>
        <v>0</v>
      </c>
    </row>
    <row r="168" spans="1:15" ht="15.75" customHeight="1" x14ac:dyDescent="0.3">
      <c r="A168" s="50"/>
      <c r="B168" s="50"/>
      <c r="C168" s="50"/>
      <c r="D168" s="50"/>
      <c r="E168" s="26" t="s">
        <v>81</v>
      </c>
      <c r="F168" s="67"/>
      <c r="G168" s="67"/>
      <c r="H168" s="28"/>
      <c r="I168" s="31">
        <f t="shared" si="1"/>
        <v>0</v>
      </c>
      <c r="J168" s="68"/>
      <c r="K168" s="40"/>
      <c r="L168" s="69">
        <f t="shared" si="9"/>
        <v>0</v>
      </c>
      <c r="M168" s="69">
        <f t="shared" si="10"/>
        <v>0</v>
      </c>
      <c r="N168" s="70">
        <f t="shared" si="11"/>
        <v>0</v>
      </c>
      <c r="O168" s="39">
        <f t="shared" si="5"/>
        <v>0</v>
      </c>
    </row>
    <row r="169" spans="1:15" ht="15.75" customHeight="1" x14ac:dyDescent="0.3">
      <c r="A169" s="50"/>
      <c r="B169" s="50"/>
      <c r="C169" s="50"/>
      <c r="D169" s="50"/>
      <c r="E169" s="46"/>
      <c r="F169" s="48"/>
      <c r="G169" s="48"/>
      <c r="H169" s="59"/>
      <c r="I169" s="31">
        <f t="shared" si="1"/>
        <v>0</v>
      </c>
      <c r="J169" s="68"/>
      <c r="K169" s="40"/>
      <c r="L169" s="69">
        <f t="shared" si="9"/>
        <v>0</v>
      </c>
      <c r="M169" s="69">
        <f t="shared" si="10"/>
        <v>0</v>
      </c>
      <c r="N169" s="70">
        <f t="shared" si="11"/>
        <v>0</v>
      </c>
      <c r="O169" s="39">
        <f t="shared" si="5"/>
        <v>0</v>
      </c>
    </row>
    <row r="170" spans="1:15" ht="15.75" customHeight="1" x14ac:dyDescent="0.3">
      <c r="A170" s="50"/>
      <c r="B170" s="50"/>
      <c r="C170" s="50"/>
      <c r="D170" s="50"/>
      <c r="E170" s="56"/>
      <c r="F170" s="71"/>
      <c r="G170" s="71"/>
      <c r="H170" s="59"/>
      <c r="I170" s="31">
        <f t="shared" si="1"/>
        <v>0</v>
      </c>
      <c r="J170" s="68"/>
      <c r="K170" s="40"/>
      <c r="L170" s="69">
        <f t="shared" si="9"/>
        <v>0</v>
      </c>
      <c r="M170" s="69">
        <f t="shared" si="10"/>
        <v>0</v>
      </c>
      <c r="N170" s="70">
        <f t="shared" si="11"/>
        <v>0</v>
      </c>
      <c r="O170" s="39">
        <f t="shared" si="5"/>
        <v>0</v>
      </c>
    </row>
    <row r="171" spans="1:15" ht="15.75" customHeight="1" x14ac:dyDescent="0.3">
      <c r="A171" s="50"/>
      <c r="B171" s="50"/>
      <c r="C171" s="50"/>
      <c r="D171" s="50"/>
      <c r="E171" s="46"/>
      <c r="F171" s="71"/>
      <c r="G171" s="71"/>
      <c r="H171" s="59"/>
      <c r="I171" s="31">
        <f t="shared" si="1"/>
        <v>0</v>
      </c>
      <c r="J171" s="68"/>
      <c r="K171" s="40"/>
      <c r="L171" s="69">
        <f t="shared" si="9"/>
        <v>0</v>
      </c>
      <c r="M171" s="69">
        <f t="shared" si="10"/>
        <v>0</v>
      </c>
      <c r="N171" s="70">
        <f t="shared" si="11"/>
        <v>0</v>
      </c>
      <c r="O171" s="39">
        <f t="shared" si="5"/>
        <v>0</v>
      </c>
    </row>
    <row r="172" spans="1:15" ht="15.75" customHeight="1" x14ac:dyDescent="0.3">
      <c r="A172" s="50"/>
      <c r="B172" s="50"/>
      <c r="C172" s="50"/>
      <c r="D172" s="50"/>
      <c r="E172" s="46"/>
      <c r="F172" s="71"/>
      <c r="G172" s="71"/>
      <c r="H172" s="59"/>
      <c r="I172" s="31">
        <f t="shared" si="1"/>
        <v>0</v>
      </c>
      <c r="J172" s="68"/>
      <c r="K172" s="40"/>
      <c r="L172" s="69">
        <f t="shared" si="9"/>
        <v>0</v>
      </c>
      <c r="M172" s="69">
        <f t="shared" si="10"/>
        <v>0</v>
      </c>
      <c r="N172" s="70">
        <f t="shared" si="11"/>
        <v>0</v>
      </c>
      <c r="O172" s="39">
        <f t="shared" si="5"/>
        <v>0</v>
      </c>
    </row>
    <row r="173" spans="1:15" ht="15.75" customHeight="1" x14ac:dyDescent="0.3">
      <c r="A173" s="50"/>
      <c r="B173" s="50"/>
      <c r="C173" s="50"/>
      <c r="D173" s="50"/>
      <c r="E173" s="46"/>
      <c r="F173" s="68"/>
      <c r="G173" s="68"/>
      <c r="H173" s="72"/>
      <c r="I173" s="31">
        <f t="shared" si="1"/>
        <v>0</v>
      </c>
      <c r="J173" s="68"/>
      <c r="K173" s="40"/>
      <c r="L173" s="69">
        <f t="shared" si="9"/>
        <v>0</v>
      </c>
      <c r="M173" s="69">
        <f t="shared" si="10"/>
        <v>0</v>
      </c>
      <c r="N173" s="70">
        <f t="shared" si="11"/>
        <v>0</v>
      </c>
      <c r="O173" s="39">
        <f t="shared" si="5"/>
        <v>0</v>
      </c>
    </row>
    <row r="174" spans="1:15" ht="15.75" customHeight="1" x14ac:dyDescent="0.3">
      <c r="A174" s="50"/>
      <c r="B174" s="50"/>
      <c r="C174" s="50"/>
      <c r="D174" s="50"/>
      <c r="E174" s="46"/>
      <c r="F174" s="68"/>
      <c r="G174" s="68"/>
      <c r="H174" s="72"/>
      <c r="I174" s="31">
        <f t="shared" si="1"/>
        <v>0</v>
      </c>
      <c r="J174" s="68"/>
      <c r="K174" s="40"/>
      <c r="L174" s="69">
        <f t="shared" si="9"/>
        <v>0</v>
      </c>
      <c r="M174" s="69">
        <f t="shared" si="10"/>
        <v>0</v>
      </c>
      <c r="N174" s="70">
        <f t="shared" si="11"/>
        <v>0</v>
      </c>
      <c r="O174" s="39">
        <f t="shared" si="5"/>
        <v>0</v>
      </c>
    </row>
    <row r="175" spans="1:15" ht="15.75" customHeight="1" x14ac:dyDescent="0.3">
      <c r="A175" s="50"/>
      <c r="B175" s="50"/>
      <c r="C175" s="50"/>
      <c r="D175" s="50"/>
      <c r="E175" s="56"/>
      <c r="F175" s="68"/>
      <c r="G175" s="68"/>
      <c r="H175" s="72"/>
      <c r="I175" s="31">
        <f t="shared" si="1"/>
        <v>0</v>
      </c>
      <c r="J175" s="68"/>
      <c r="K175" s="40"/>
      <c r="L175" s="69">
        <f t="shared" si="9"/>
        <v>0</v>
      </c>
      <c r="M175" s="69">
        <f t="shared" si="10"/>
        <v>0</v>
      </c>
      <c r="N175" s="70">
        <f t="shared" si="11"/>
        <v>0</v>
      </c>
      <c r="O175" s="39">
        <f t="shared" si="5"/>
        <v>0</v>
      </c>
    </row>
    <row r="176" spans="1:15" ht="15.75" customHeight="1" x14ac:dyDescent="0.3">
      <c r="A176" s="50"/>
      <c r="B176" s="50"/>
      <c r="C176" s="50"/>
      <c r="D176" s="50"/>
      <c r="E176" s="46"/>
      <c r="F176" s="68"/>
      <c r="G176" s="68"/>
      <c r="H176" s="72"/>
      <c r="I176" s="31">
        <f t="shared" si="1"/>
        <v>0</v>
      </c>
      <c r="J176" s="68"/>
      <c r="K176" s="40"/>
      <c r="L176" s="69">
        <f t="shared" si="9"/>
        <v>0</v>
      </c>
      <c r="M176" s="69">
        <f t="shared" si="10"/>
        <v>0</v>
      </c>
      <c r="N176" s="70">
        <f t="shared" si="11"/>
        <v>0</v>
      </c>
      <c r="O176" s="39">
        <f t="shared" si="5"/>
        <v>0</v>
      </c>
    </row>
    <row r="177" spans="1:15" ht="15.75" customHeight="1" x14ac:dyDescent="0.3">
      <c r="A177" s="50"/>
      <c r="B177" s="50"/>
      <c r="C177" s="50"/>
      <c r="D177" s="50"/>
      <c r="E177" s="46"/>
      <c r="F177" s="68"/>
      <c r="G177" s="68"/>
      <c r="H177" s="72"/>
      <c r="I177" s="31">
        <f t="shared" si="1"/>
        <v>0</v>
      </c>
      <c r="J177" s="68"/>
      <c r="K177" s="40"/>
      <c r="L177" s="69">
        <f t="shared" si="9"/>
        <v>0</v>
      </c>
      <c r="M177" s="69">
        <f t="shared" si="10"/>
        <v>0</v>
      </c>
      <c r="N177" s="70">
        <f t="shared" si="11"/>
        <v>0</v>
      </c>
      <c r="O177" s="39">
        <f t="shared" si="5"/>
        <v>0</v>
      </c>
    </row>
    <row r="178" spans="1:15" ht="15.75" customHeight="1" x14ac:dyDescent="0.3">
      <c r="A178" s="50"/>
      <c r="B178" s="50"/>
      <c r="C178" s="50"/>
      <c r="D178" s="50"/>
      <c r="E178" s="46"/>
      <c r="F178" s="68"/>
      <c r="G178" s="68"/>
      <c r="H178" s="72"/>
      <c r="I178" s="31">
        <f t="shared" si="1"/>
        <v>0</v>
      </c>
      <c r="J178" s="68"/>
      <c r="K178" s="40"/>
      <c r="L178" s="69">
        <f t="shared" si="9"/>
        <v>0</v>
      </c>
      <c r="M178" s="69">
        <f t="shared" si="10"/>
        <v>0</v>
      </c>
      <c r="N178" s="70">
        <f t="shared" si="11"/>
        <v>0</v>
      </c>
      <c r="O178" s="39">
        <f t="shared" si="5"/>
        <v>0</v>
      </c>
    </row>
    <row r="179" spans="1:15" ht="15.75" customHeight="1" x14ac:dyDescent="0.3">
      <c r="A179" s="50"/>
      <c r="B179" s="50"/>
      <c r="C179" s="50"/>
      <c r="D179" s="50"/>
      <c r="E179" s="46"/>
      <c r="F179" s="68"/>
      <c r="G179" s="68"/>
      <c r="H179" s="72"/>
      <c r="I179" s="31">
        <f t="shared" si="1"/>
        <v>0</v>
      </c>
      <c r="J179" s="68"/>
      <c r="K179" s="40"/>
      <c r="L179" s="69">
        <f t="shared" si="9"/>
        <v>0</v>
      </c>
      <c r="M179" s="69">
        <f t="shared" si="10"/>
        <v>0</v>
      </c>
      <c r="N179" s="70">
        <f t="shared" si="11"/>
        <v>0</v>
      </c>
      <c r="O179" s="39">
        <f t="shared" si="5"/>
        <v>0</v>
      </c>
    </row>
    <row r="180" spans="1:15" ht="15.75" customHeight="1" x14ac:dyDescent="0.3">
      <c r="A180" s="50"/>
      <c r="B180" s="50"/>
      <c r="C180" s="50"/>
      <c r="D180" s="50"/>
      <c r="E180" s="56"/>
      <c r="F180" s="68"/>
      <c r="G180" s="68"/>
      <c r="H180" s="72"/>
      <c r="I180" s="31">
        <f t="shared" si="1"/>
        <v>0</v>
      </c>
      <c r="J180" s="68"/>
      <c r="K180" s="40"/>
      <c r="L180" s="69">
        <f t="shared" si="9"/>
        <v>0</v>
      </c>
      <c r="M180" s="69">
        <f t="shared" si="10"/>
        <v>0</v>
      </c>
      <c r="N180" s="70">
        <f t="shared" si="11"/>
        <v>0</v>
      </c>
      <c r="O180" s="39">
        <f t="shared" si="5"/>
        <v>0</v>
      </c>
    </row>
    <row r="181" spans="1:15" ht="15.75" customHeight="1" x14ac:dyDescent="0.3">
      <c r="A181" s="50"/>
      <c r="B181" s="50"/>
      <c r="C181" s="50"/>
      <c r="D181" s="50"/>
      <c r="E181" s="46"/>
      <c r="F181" s="68"/>
      <c r="G181" s="68"/>
      <c r="H181" s="72"/>
      <c r="I181" s="31">
        <f t="shared" si="1"/>
        <v>0</v>
      </c>
      <c r="J181" s="68"/>
      <c r="K181" s="40"/>
      <c r="L181" s="69">
        <f t="shared" si="9"/>
        <v>0</v>
      </c>
      <c r="M181" s="69">
        <f t="shared" si="10"/>
        <v>0</v>
      </c>
      <c r="N181" s="70">
        <f t="shared" si="11"/>
        <v>0</v>
      </c>
      <c r="O181" s="39">
        <f t="shared" si="5"/>
        <v>0</v>
      </c>
    </row>
    <row r="182" spans="1:15" ht="15.75" customHeight="1" x14ac:dyDescent="0.3">
      <c r="A182" s="50"/>
      <c r="B182" s="50"/>
      <c r="C182" s="50"/>
      <c r="D182" s="50"/>
      <c r="E182" s="46"/>
      <c r="F182" s="68"/>
      <c r="G182" s="68"/>
      <c r="H182" s="72"/>
      <c r="I182" s="31">
        <f t="shared" si="1"/>
        <v>0</v>
      </c>
      <c r="J182" s="68"/>
      <c r="K182" s="40"/>
      <c r="L182" s="69">
        <f t="shared" si="9"/>
        <v>0</v>
      </c>
      <c r="M182" s="69">
        <f t="shared" si="10"/>
        <v>0</v>
      </c>
      <c r="N182" s="70">
        <f t="shared" si="11"/>
        <v>0</v>
      </c>
      <c r="O182" s="39">
        <f t="shared" si="5"/>
        <v>0</v>
      </c>
    </row>
    <row r="183" spans="1:15" ht="15.75" customHeight="1" x14ac:dyDescent="0.3">
      <c r="A183" s="50"/>
      <c r="B183" s="50"/>
      <c r="C183" s="50"/>
      <c r="D183" s="50"/>
      <c r="E183" s="46"/>
      <c r="F183" s="68"/>
      <c r="G183" s="68"/>
      <c r="H183" s="72"/>
      <c r="I183" s="31">
        <f t="shared" si="1"/>
        <v>0</v>
      </c>
      <c r="J183" s="68"/>
      <c r="K183" s="40"/>
      <c r="L183" s="69">
        <f t="shared" si="9"/>
        <v>0</v>
      </c>
      <c r="M183" s="69">
        <f t="shared" si="10"/>
        <v>0</v>
      </c>
      <c r="N183" s="70">
        <f t="shared" si="11"/>
        <v>0</v>
      </c>
      <c r="O183" s="39">
        <f t="shared" si="5"/>
        <v>0</v>
      </c>
    </row>
    <row r="184" spans="1:15" ht="15.75" customHeight="1" x14ac:dyDescent="0.3">
      <c r="A184" s="50"/>
      <c r="B184" s="50"/>
      <c r="C184" s="50"/>
      <c r="D184" s="50"/>
      <c r="E184" s="46"/>
      <c r="F184" s="68"/>
      <c r="G184" s="68"/>
      <c r="H184" s="72"/>
      <c r="I184" s="31">
        <f t="shared" si="1"/>
        <v>0</v>
      </c>
      <c r="J184" s="68"/>
      <c r="K184" s="40"/>
      <c r="L184" s="69">
        <f t="shared" si="9"/>
        <v>0</v>
      </c>
      <c r="M184" s="69">
        <f t="shared" si="10"/>
        <v>0</v>
      </c>
      <c r="N184" s="70">
        <f t="shared" si="11"/>
        <v>0</v>
      </c>
      <c r="O184" s="39">
        <f t="shared" si="5"/>
        <v>0</v>
      </c>
    </row>
    <row r="185" spans="1:15" ht="15.75" customHeight="1" x14ac:dyDescent="0.3">
      <c r="A185" s="50"/>
      <c r="B185" s="50"/>
      <c r="C185" s="50"/>
      <c r="D185" s="50"/>
      <c r="E185" s="56"/>
      <c r="F185" s="68"/>
      <c r="G185" s="68"/>
      <c r="H185" s="72"/>
      <c r="I185" s="31">
        <f t="shared" si="1"/>
        <v>0</v>
      </c>
      <c r="J185" s="68"/>
      <c r="K185" s="40"/>
      <c r="L185" s="69">
        <f t="shared" si="9"/>
        <v>0</v>
      </c>
      <c r="M185" s="69">
        <f t="shared" si="10"/>
        <v>0</v>
      </c>
      <c r="N185" s="70">
        <f t="shared" si="11"/>
        <v>0</v>
      </c>
      <c r="O185" s="39">
        <f t="shared" si="5"/>
        <v>0</v>
      </c>
    </row>
    <row r="186" spans="1:15" ht="15.75" customHeight="1" x14ac:dyDescent="0.3">
      <c r="A186" s="50"/>
      <c r="B186" s="50"/>
      <c r="C186" s="50"/>
      <c r="D186" s="50"/>
      <c r="E186" s="46"/>
      <c r="F186" s="68"/>
      <c r="G186" s="68"/>
      <c r="H186" s="72"/>
      <c r="I186" s="31">
        <f t="shared" si="1"/>
        <v>0</v>
      </c>
      <c r="J186" s="68"/>
      <c r="K186" s="40"/>
      <c r="L186" s="69">
        <f t="shared" si="9"/>
        <v>0</v>
      </c>
      <c r="M186" s="69">
        <f t="shared" si="10"/>
        <v>0</v>
      </c>
      <c r="N186" s="70">
        <f t="shared" si="11"/>
        <v>0</v>
      </c>
      <c r="O186" s="39">
        <f t="shared" si="5"/>
        <v>0</v>
      </c>
    </row>
    <row r="187" spans="1:15" ht="15.75" customHeight="1" x14ac:dyDescent="0.3">
      <c r="A187" s="50"/>
      <c r="B187" s="50"/>
      <c r="C187" s="50"/>
      <c r="D187" s="50"/>
      <c r="E187" s="46"/>
      <c r="F187" s="68"/>
      <c r="G187" s="68"/>
      <c r="H187" s="72"/>
      <c r="I187" s="31">
        <f t="shared" si="1"/>
        <v>0</v>
      </c>
      <c r="J187" s="68"/>
      <c r="K187" s="40"/>
      <c r="L187" s="69">
        <f t="shared" si="9"/>
        <v>0</v>
      </c>
      <c r="M187" s="69">
        <f t="shared" si="10"/>
        <v>0</v>
      </c>
      <c r="N187" s="70">
        <f t="shared" si="11"/>
        <v>0</v>
      </c>
      <c r="O187" s="39">
        <f t="shared" si="5"/>
        <v>0</v>
      </c>
    </row>
    <row r="188" spans="1:15" ht="15.75" customHeight="1" x14ac:dyDescent="0.3">
      <c r="A188" s="50"/>
      <c r="B188" s="50"/>
      <c r="C188" s="50"/>
      <c r="D188" s="50"/>
      <c r="E188" s="46"/>
      <c r="F188" s="47"/>
      <c r="G188" s="48"/>
      <c r="H188" s="45"/>
      <c r="I188" s="31">
        <f t="shared" si="1"/>
        <v>0</v>
      </c>
      <c r="J188" s="68"/>
      <c r="K188" s="40"/>
      <c r="L188" s="69">
        <f t="shared" si="9"/>
        <v>0</v>
      </c>
      <c r="M188" s="69">
        <f t="shared" si="10"/>
        <v>0</v>
      </c>
      <c r="N188" s="70">
        <f t="shared" si="11"/>
        <v>0</v>
      </c>
      <c r="O188" s="39">
        <f t="shared" si="5"/>
        <v>0</v>
      </c>
    </row>
    <row r="189" spans="1:15" ht="15.75" customHeight="1" x14ac:dyDescent="0.3">
      <c r="A189" s="50"/>
      <c r="B189" s="50"/>
      <c r="C189" s="50"/>
      <c r="D189" s="50"/>
      <c r="E189" s="46"/>
      <c r="F189" s="47"/>
      <c r="G189" s="48"/>
      <c r="H189" s="45"/>
      <c r="I189" s="31">
        <f t="shared" si="1"/>
        <v>0</v>
      </c>
      <c r="J189" s="68"/>
      <c r="K189" s="40"/>
      <c r="L189" s="69">
        <f t="shared" si="9"/>
        <v>0</v>
      </c>
      <c r="M189" s="69">
        <f t="shared" si="10"/>
        <v>0</v>
      </c>
      <c r="N189" s="70">
        <f t="shared" si="11"/>
        <v>0</v>
      </c>
      <c r="O189" s="39">
        <f t="shared" si="5"/>
        <v>0</v>
      </c>
    </row>
    <row r="190" spans="1:15" ht="15.75" customHeight="1" x14ac:dyDescent="0.3">
      <c r="A190" s="50"/>
      <c r="B190" s="50"/>
      <c r="C190" s="50"/>
      <c r="D190" s="50"/>
      <c r="E190" s="56"/>
      <c r="F190" s="47"/>
      <c r="G190" s="48"/>
      <c r="H190" s="45"/>
      <c r="I190" s="31">
        <f t="shared" si="1"/>
        <v>0</v>
      </c>
      <c r="J190" s="68"/>
      <c r="K190" s="40"/>
      <c r="L190" s="69">
        <f t="shared" si="9"/>
        <v>0</v>
      </c>
      <c r="M190" s="69">
        <f t="shared" si="10"/>
        <v>0</v>
      </c>
      <c r="N190" s="70">
        <f t="shared" si="11"/>
        <v>0</v>
      </c>
      <c r="O190" s="39">
        <f t="shared" si="5"/>
        <v>0</v>
      </c>
    </row>
    <row r="191" spans="1:15" ht="15.75" customHeight="1" x14ac:dyDescent="0.3">
      <c r="A191" s="50"/>
      <c r="B191" s="50"/>
      <c r="C191" s="50"/>
      <c r="D191" s="50"/>
      <c r="E191" s="46"/>
      <c r="F191" s="47"/>
      <c r="G191" s="48"/>
      <c r="H191" s="45"/>
      <c r="I191" s="31">
        <f t="shared" si="1"/>
        <v>0</v>
      </c>
      <c r="J191" s="68"/>
      <c r="K191" s="40"/>
      <c r="L191" s="69">
        <f t="shared" si="9"/>
        <v>0</v>
      </c>
      <c r="M191" s="69">
        <f t="shared" si="10"/>
        <v>0</v>
      </c>
      <c r="N191" s="70">
        <f t="shared" si="11"/>
        <v>0</v>
      </c>
      <c r="O191" s="39">
        <f t="shared" si="5"/>
        <v>0</v>
      </c>
    </row>
    <row r="192" spans="1:15" ht="15.75" customHeight="1" x14ac:dyDescent="0.3">
      <c r="A192" s="50"/>
      <c r="B192" s="50"/>
      <c r="C192" s="50"/>
      <c r="D192" s="50"/>
      <c r="E192" s="46"/>
      <c r="F192" s="47"/>
      <c r="G192" s="48"/>
      <c r="H192" s="45"/>
      <c r="I192" s="31">
        <f t="shared" si="1"/>
        <v>0</v>
      </c>
      <c r="J192" s="68"/>
      <c r="K192" s="40"/>
      <c r="L192" s="69">
        <f t="shared" si="9"/>
        <v>0</v>
      </c>
      <c r="M192" s="69">
        <f t="shared" si="10"/>
        <v>0</v>
      </c>
      <c r="N192" s="70">
        <f t="shared" si="11"/>
        <v>0</v>
      </c>
      <c r="O192" s="39">
        <f t="shared" si="5"/>
        <v>0</v>
      </c>
    </row>
    <row r="193" spans="1:15" ht="15.75" customHeight="1" x14ac:dyDescent="0.3">
      <c r="A193" s="50"/>
      <c r="B193" s="50"/>
      <c r="C193" s="50"/>
      <c r="D193" s="50"/>
      <c r="E193" s="46"/>
      <c r="F193" s="47"/>
      <c r="G193" s="48"/>
      <c r="H193" s="45"/>
      <c r="I193" s="31">
        <f t="shared" si="1"/>
        <v>0</v>
      </c>
      <c r="J193" s="68"/>
      <c r="K193" s="40"/>
      <c r="L193" s="69">
        <f t="shared" si="9"/>
        <v>0</v>
      </c>
      <c r="M193" s="69">
        <f t="shared" si="10"/>
        <v>0</v>
      </c>
      <c r="N193" s="70">
        <f t="shared" si="11"/>
        <v>0</v>
      </c>
      <c r="O193" s="39">
        <f t="shared" si="5"/>
        <v>0</v>
      </c>
    </row>
    <row r="194" spans="1:15" ht="15.75" customHeight="1" x14ac:dyDescent="0.3">
      <c r="A194" s="50"/>
      <c r="B194" s="50"/>
      <c r="C194" s="50"/>
      <c r="D194" s="50"/>
      <c r="E194" s="46"/>
      <c r="F194" s="47"/>
      <c r="G194" s="48"/>
      <c r="H194" s="45"/>
      <c r="I194" s="31">
        <f t="shared" si="1"/>
        <v>0</v>
      </c>
      <c r="J194" s="68"/>
      <c r="K194" s="40"/>
      <c r="L194" s="69">
        <f t="shared" si="9"/>
        <v>0</v>
      </c>
      <c r="M194" s="69">
        <f t="shared" si="10"/>
        <v>0</v>
      </c>
      <c r="N194" s="70">
        <f t="shared" si="11"/>
        <v>0</v>
      </c>
      <c r="O194" s="39">
        <f t="shared" si="5"/>
        <v>0</v>
      </c>
    </row>
    <row r="195" spans="1:15" ht="15.75" customHeight="1" x14ac:dyDescent="0.3">
      <c r="A195" s="50"/>
      <c r="B195" s="50"/>
      <c r="C195" s="50"/>
      <c r="D195" s="50"/>
      <c r="E195" s="56"/>
      <c r="F195" s="47"/>
      <c r="G195" s="48"/>
      <c r="H195" s="45"/>
      <c r="I195" s="31">
        <f t="shared" si="1"/>
        <v>0</v>
      </c>
      <c r="J195" s="68"/>
      <c r="K195" s="40"/>
      <c r="L195" s="69">
        <f t="shared" si="9"/>
        <v>0</v>
      </c>
      <c r="M195" s="69">
        <f t="shared" si="10"/>
        <v>0</v>
      </c>
      <c r="N195" s="70">
        <f t="shared" si="11"/>
        <v>0</v>
      </c>
      <c r="O195" s="39">
        <f t="shared" si="5"/>
        <v>0</v>
      </c>
    </row>
    <row r="196" spans="1:15" ht="15.75" customHeight="1" x14ac:dyDescent="0.3">
      <c r="A196" s="50"/>
      <c r="B196" s="50"/>
      <c r="C196" s="50"/>
      <c r="D196" s="50"/>
      <c r="E196" s="46"/>
      <c r="F196" s="47"/>
      <c r="G196" s="48"/>
      <c r="H196" s="45"/>
      <c r="I196" s="31">
        <f t="shared" si="1"/>
        <v>0</v>
      </c>
      <c r="J196" s="68"/>
      <c r="K196" s="40"/>
      <c r="L196" s="69">
        <f t="shared" si="9"/>
        <v>0</v>
      </c>
      <c r="M196" s="69">
        <f t="shared" si="10"/>
        <v>0</v>
      </c>
      <c r="N196" s="70">
        <f t="shared" si="11"/>
        <v>0</v>
      </c>
      <c r="O196" s="39">
        <f t="shared" si="5"/>
        <v>0</v>
      </c>
    </row>
    <row r="197" spans="1:15" ht="15.75" customHeight="1" x14ac:dyDescent="0.3">
      <c r="A197" s="50"/>
      <c r="B197" s="50"/>
      <c r="C197" s="50"/>
      <c r="D197" s="50"/>
      <c r="E197" s="46"/>
      <c r="F197" s="47"/>
      <c r="G197" s="48"/>
      <c r="H197" s="45"/>
      <c r="I197" s="31">
        <f t="shared" si="1"/>
        <v>0</v>
      </c>
      <c r="J197" s="68"/>
      <c r="K197" s="40"/>
      <c r="L197" s="69">
        <f t="shared" si="9"/>
        <v>0</v>
      </c>
      <c r="M197" s="69">
        <f t="shared" si="10"/>
        <v>0</v>
      </c>
      <c r="N197" s="70">
        <f t="shared" si="11"/>
        <v>0</v>
      </c>
      <c r="O197" s="39">
        <f t="shared" si="5"/>
        <v>0</v>
      </c>
    </row>
    <row r="198" spans="1:15" ht="15.75" customHeight="1" x14ac:dyDescent="0.3">
      <c r="A198" s="50"/>
      <c r="B198" s="50"/>
      <c r="C198" s="50"/>
      <c r="D198" s="50"/>
      <c r="E198" s="46"/>
      <c r="F198" s="68"/>
      <c r="G198" s="68"/>
      <c r="H198" s="72"/>
      <c r="I198" s="31">
        <f t="shared" si="1"/>
        <v>0</v>
      </c>
      <c r="J198" s="68"/>
      <c r="K198" s="40"/>
      <c r="L198" s="69">
        <f t="shared" si="9"/>
        <v>0</v>
      </c>
      <c r="M198" s="69">
        <f t="shared" si="10"/>
        <v>0</v>
      </c>
      <c r="N198" s="70">
        <f t="shared" si="11"/>
        <v>0</v>
      </c>
      <c r="O198" s="39">
        <f t="shared" si="5"/>
        <v>0</v>
      </c>
    </row>
    <row r="199" spans="1:15" ht="15.75" customHeight="1" x14ac:dyDescent="0.3">
      <c r="A199" s="50"/>
      <c r="B199" s="50"/>
      <c r="C199" s="50"/>
      <c r="D199" s="50"/>
      <c r="E199" s="46"/>
      <c r="F199" s="68"/>
      <c r="G199" s="68"/>
      <c r="H199" s="72"/>
      <c r="I199" s="31">
        <f t="shared" si="1"/>
        <v>0</v>
      </c>
      <c r="J199" s="68"/>
      <c r="K199" s="40"/>
      <c r="L199" s="69">
        <f t="shared" si="9"/>
        <v>0</v>
      </c>
      <c r="M199" s="69">
        <f t="shared" si="10"/>
        <v>0</v>
      </c>
      <c r="N199" s="70">
        <f t="shared" si="11"/>
        <v>0</v>
      </c>
      <c r="O199" s="39">
        <f t="shared" si="5"/>
        <v>0</v>
      </c>
    </row>
    <row r="200" spans="1:15" ht="15.75" customHeight="1" x14ac:dyDescent="0.3">
      <c r="A200" s="50"/>
      <c r="B200" s="50"/>
      <c r="C200" s="50"/>
      <c r="D200" s="50"/>
      <c r="E200" s="56"/>
      <c r="F200" s="68"/>
      <c r="G200" s="68"/>
      <c r="H200" s="72"/>
      <c r="I200" s="31">
        <f t="shared" si="1"/>
        <v>0</v>
      </c>
      <c r="J200" s="68"/>
      <c r="K200" s="40"/>
      <c r="L200" s="69">
        <f t="shared" si="9"/>
        <v>0</v>
      </c>
      <c r="M200" s="69">
        <f t="shared" si="10"/>
        <v>0</v>
      </c>
      <c r="N200" s="70">
        <f t="shared" si="11"/>
        <v>0</v>
      </c>
      <c r="O200" s="39">
        <f t="shared" si="5"/>
        <v>0</v>
      </c>
    </row>
    <row r="201" spans="1:15" ht="15.75" customHeight="1" x14ac:dyDescent="0.3"/>
    <row r="202" spans="1:15" ht="15.75" customHeight="1" x14ac:dyDescent="0.3"/>
    <row r="203" spans="1:15" ht="15.75" customHeight="1" x14ac:dyDescent="0.3"/>
    <row r="204" spans="1:15" ht="15.75" customHeight="1" x14ac:dyDescent="0.3"/>
    <row r="205" spans="1:15" ht="15.75" customHeight="1" x14ac:dyDescent="0.3"/>
    <row r="206" spans="1:15" ht="15.75" customHeight="1" x14ac:dyDescent="0.3"/>
    <row r="207" spans="1:15" ht="15.75" customHeight="1" x14ac:dyDescent="0.3"/>
    <row r="208" spans="1:15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mergeCells count="13">
    <mergeCell ref="J6:N6"/>
    <mergeCell ref="B1:K1"/>
    <mergeCell ref="L1:O1"/>
    <mergeCell ref="B2:C2"/>
    <mergeCell ref="D2:K2"/>
    <mergeCell ref="L2:M2"/>
    <mergeCell ref="N2:O2"/>
    <mergeCell ref="C3:D3"/>
    <mergeCell ref="E3:G3"/>
    <mergeCell ref="I3:J3"/>
    <mergeCell ref="A4:C4"/>
    <mergeCell ref="E4:H4"/>
    <mergeCell ref="J4:N4"/>
  </mergeCells>
  <conditionalFormatting sqref="A6:A200 C6:C200 D19:D200 B24:B200">
    <cfRule type="containsBlanks" dxfId="54" priority="1">
      <formula>LEN(TRIM(A6))=0</formula>
    </cfRule>
  </conditionalFormatting>
  <conditionalFormatting sqref="D6:D23">
    <cfRule type="cellIs" dxfId="53" priority="5" operator="equal">
      <formula>0</formula>
    </cfRule>
  </conditionalFormatting>
  <conditionalFormatting sqref="I6:I200">
    <cfRule type="cellIs" dxfId="52" priority="4" operator="equal">
      <formula>0</formula>
    </cfRule>
  </conditionalFormatting>
  <conditionalFormatting sqref="L8:N200">
    <cfRule type="cellIs" dxfId="51" priority="3" operator="equal">
      <formula>0</formula>
    </cfRule>
  </conditionalFormatting>
  <conditionalFormatting sqref="O7:O200">
    <cfRule type="cellIs" dxfId="50" priority="2" operator="equal">
      <formula>0</formula>
    </cfRule>
  </conditionalFormatting>
  <dataValidations count="4">
    <dataValidation type="list" allowBlank="1" showInputMessage="1" prompt="คลิกและป้อนค่าจาก รายการจากรายการข้อความ" sqref="A3" xr:uid="{00000000-0002-0000-1F00-000000000000}">
      <formula1>"ประเภทผ่าตัด,Minor,Major,Complex,Advance Surgery"</formula1>
    </dataValidation>
    <dataValidation type="decimal" operator="greaterThanOrEqual" allowBlank="1" showDropDown="1" showInputMessage="1" showErrorMessage="1" prompt="ป้อนตัวเลข มากกว่าหรือเท่ากับ 0" sqref="F6:F200 H6:H200 K7:K200" xr:uid="{00000000-0002-0000-1F00-000001000000}">
      <formula1>0</formula1>
    </dataValidation>
    <dataValidation type="decimal" allowBlank="1" showDropDown="1" showInputMessage="1" showErrorMessage="1" prompt="ป้อนตัวเลข ระหว่าง 0 และ 5" sqref="B6:B23" xr:uid="{00000000-0002-0000-1F00-000003000000}">
      <formula1>0</formula1>
      <formula2>5</formula2>
    </dataValidation>
    <dataValidation type="list" allowBlank="1" showInputMessage="1" showErrorMessage="1" prompt="เลือก ICD-9-CM" sqref="A1" xr:uid="{00000000-0002-0000-1F00-000002000000}">
      <formula1>#REF!</formula1>
    </dataValidation>
  </dataValidations>
  <hyperlinks>
    <hyperlink ref="A30" r:id="rId1" xr:uid="{00000000-0004-0000-1F00-000000000000}"/>
    <hyperlink ref="A33" r:id="rId2" xr:uid="{00000000-0004-0000-1F00-000001000000}"/>
    <hyperlink ref="A36" r:id="rId3" xr:uid="{00000000-0004-0000-1F00-000002000000}"/>
  </hyperlinks>
  <pageMargins left="0.7" right="0.7" top="0.75" bottom="0.75" header="0" footer="0"/>
  <pageSetup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O1000"/>
  <sheetViews>
    <sheetView workbookViewId="0">
      <pane ySplit="5" topLeftCell="A6" activePane="bottomLeft" state="frozen"/>
      <selection pane="bottomLeft" activeCell="B7" sqref="B7"/>
    </sheetView>
  </sheetViews>
  <sheetFormatPr defaultColWidth="10.09765625" defaultRowHeight="15" customHeight="1" x14ac:dyDescent="0.3"/>
  <cols>
    <col min="1" max="1" width="23.8984375" customWidth="1"/>
    <col min="2" max="2" width="10.8984375" customWidth="1"/>
    <col min="3" max="3" width="8.5" customWidth="1"/>
    <col min="4" max="4" width="11.69921875" customWidth="1"/>
    <col min="5" max="5" width="49.69921875" customWidth="1"/>
    <col min="6" max="6" width="8.296875" customWidth="1"/>
    <col min="7" max="7" width="4.8984375" customWidth="1"/>
    <col min="8" max="8" width="8.09765625" customWidth="1"/>
    <col min="9" max="9" width="9.69921875" customWidth="1"/>
    <col min="10" max="10" width="31" customWidth="1"/>
    <col min="11" max="11" width="14.59765625" customWidth="1"/>
    <col min="12" max="12" width="14.8984375" customWidth="1"/>
    <col min="13" max="13" width="17.8984375" customWidth="1"/>
    <col min="14" max="14" width="20.296875" customWidth="1"/>
    <col min="15" max="15" width="16.5" customWidth="1"/>
  </cols>
  <sheetData>
    <row r="1" spans="1:15" ht="30" x14ac:dyDescent="0.3">
      <c r="A1" s="76" t="s">
        <v>2</v>
      </c>
      <c r="B1" s="181" t="e">
        <f>VLOOKUP($A$1,#REF!,3,0)</f>
        <v>#REF!</v>
      </c>
      <c r="C1" s="180"/>
      <c r="D1" s="180"/>
      <c r="E1" s="180"/>
      <c r="F1" s="180"/>
      <c r="G1" s="180"/>
      <c r="H1" s="180"/>
      <c r="I1" s="180"/>
      <c r="J1" s="180"/>
      <c r="K1" s="180"/>
      <c r="L1" s="182" t="s">
        <v>11</v>
      </c>
      <c r="M1" s="180"/>
      <c r="N1" s="180"/>
      <c r="O1" s="180"/>
    </row>
    <row r="2" spans="1:15" ht="18.75" x14ac:dyDescent="0.3">
      <c r="A2" s="2"/>
      <c r="B2" s="183" t="s">
        <v>12</v>
      </c>
      <c r="C2" s="180"/>
      <c r="D2" s="184"/>
      <c r="E2" s="180"/>
      <c r="F2" s="180"/>
      <c r="G2" s="180"/>
      <c r="H2" s="180"/>
      <c r="I2" s="180"/>
      <c r="J2" s="180"/>
      <c r="K2" s="180"/>
      <c r="L2" s="185" t="s">
        <v>13</v>
      </c>
      <c r="M2" s="180"/>
      <c r="N2" s="186" t="s">
        <v>14</v>
      </c>
      <c r="O2" s="180"/>
    </row>
    <row r="3" spans="1:15" ht="18.75" x14ac:dyDescent="0.3">
      <c r="A3" s="4" t="s">
        <v>82</v>
      </c>
      <c r="B3" s="5">
        <f>IF(A$3="ประเภทผ่าตัด",0,IF(A$3="Minor",30,IF(A$3="Major",60,IF(A$3="Complex",120,360))))</f>
        <v>0</v>
      </c>
      <c r="C3" s="183" t="s">
        <v>15</v>
      </c>
      <c r="D3" s="180"/>
      <c r="E3" s="187" t="s">
        <v>16</v>
      </c>
      <c r="F3" s="180"/>
      <c r="G3" s="180"/>
      <c r="H3" s="6">
        <f>SUM($D$4,$I$4,$O$4)</f>
        <v>1188.82</v>
      </c>
      <c r="I3" s="188" t="s">
        <v>17</v>
      </c>
      <c r="J3" s="180"/>
      <c r="K3" s="7">
        <f>$H$3*20%</f>
        <v>237.76400000000001</v>
      </c>
      <c r="L3" s="3" t="s">
        <v>18</v>
      </c>
      <c r="M3" s="7">
        <f>SUM($H$3,$K$3)</f>
        <v>1426.5839999999998</v>
      </c>
      <c r="N3" s="8" t="s">
        <v>19</v>
      </c>
      <c r="O3" s="7">
        <f>$M$3+(($M$3)*25%)</f>
        <v>1783.2299999999998</v>
      </c>
    </row>
    <row r="4" spans="1:15" ht="18.75" x14ac:dyDescent="0.3">
      <c r="A4" s="189" t="s">
        <v>20</v>
      </c>
      <c r="B4" s="180"/>
      <c r="C4" s="180"/>
      <c r="D4" s="7">
        <f>SUM(D6:D200)</f>
        <v>0</v>
      </c>
      <c r="E4" s="190" t="s">
        <v>21</v>
      </c>
      <c r="F4" s="180"/>
      <c r="G4" s="180"/>
      <c r="H4" s="180"/>
      <c r="I4" s="7">
        <f>SUM(I6:I200)</f>
        <v>1188.82</v>
      </c>
      <c r="J4" s="191" t="s">
        <v>22</v>
      </c>
      <c r="K4" s="180"/>
      <c r="L4" s="180"/>
      <c r="M4" s="180"/>
      <c r="N4" s="180"/>
      <c r="O4" s="9">
        <f>SUM(O6:O200)</f>
        <v>0</v>
      </c>
    </row>
    <row r="5" spans="1:15" ht="18.75" x14ac:dyDescent="0.3">
      <c r="A5" s="10" t="s">
        <v>23</v>
      </c>
      <c r="B5" s="10" t="s">
        <v>24</v>
      </c>
      <c r="C5" s="10" t="s">
        <v>25</v>
      </c>
      <c r="D5" s="11" t="s">
        <v>26</v>
      </c>
      <c r="E5" s="12" t="s">
        <v>27</v>
      </c>
      <c r="F5" s="13" t="s">
        <v>28</v>
      </c>
      <c r="G5" s="14" t="s">
        <v>29</v>
      </c>
      <c r="H5" s="15" t="s">
        <v>30</v>
      </c>
      <c r="I5" s="16" t="s">
        <v>31</v>
      </c>
      <c r="J5" s="17" t="s">
        <v>27</v>
      </c>
      <c r="K5" s="18" t="s">
        <v>32</v>
      </c>
      <c r="L5" s="19" t="s">
        <v>33</v>
      </c>
      <c r="M5" s="19" t="s">
        <v>34</v>
      </c>
      <c r="N5" s="20" t="s">
        <v>35</v>
      </c>
      <c r="O5" s="21" t="s">
        <v>36</v>
      </c>
    </row>
    <row r="6" spans="1:15" ht="18.75" x14ac:dyDescent="0.3">
      <c r="A6" s="22" t="s">
        <v>37</v>
      </c>
      <c r="B6" s="23">
        <v>0</v>
      </c>
      <c r="C6" s="24">
        <v>6.92</v>
      </c>
      <c r="D6" s="25">
        <f t="shared" ref="D6:D23" si="0">B6*C6*$B$3</f>
        <v>0</v>
      </c>
      <c r="E6" s="26" t="s">
        <v>38</v>
      </c>
      <c r="F6" s="27"/>
      <c r="G6" s="27"/>
      <c r="H6" s="28"/>
      <c r="I6" s="29"/>
      <c r="J6" s="179" t="str">
        <f>IF($A$3="ประเภทผ่าตัด","ยังไม่ได้เลือก",IF($A$3="Minor","ค่าห้องผ่าตัด ขนาด 6 x 6  (Minor)",IF($A$3="Major","ค่าห้องผ่าตัด ขนาด 6 x 8  (Major)",IF($A$3="Complex","ค่าห้องผ่าตัด ขนาด 6 x 8  (Complex Surgery)","ค่าห้องผ่าตัด ขนาด 6 x 8  (Advacne Surgery )"))))</f>
        <v>ยังไม่ได้เลือก</v>
      </c>
      <c r="K6" s="180"/>
      <c r="L6" s="180"/>
      <c r="M6" s="180"/>
      <c r="N6" s="180"/>
      <c r="O6" s="30">
        <f>IF(J6="ยังไม่ได้เลือก",0,IF(J6="ค่าห้องผ่าตัด ขนาด6x6 (Minor)",9.53,IF(J6="ค่าห้องผ่าตัด ขนาด6x6 (Mijor)",122.04,IF(J6="Complex",122.04,122.04))))</f>
        <v>0</v>
      </c>
    </row>
    <row r="7" spans="1:15" ht="18.75" x14ac:dyDescent="0.3">
      <c r="A7" s="22" t="s">
        <v>39</v>
      </c>
      <c r="B7" s="23">
        <v>0</v>
      </c>
      <c r="C7" s="24">
        <v>6.81</v>
      </c>
      <c r="D7" s="25">
        <f t="shared" si="0"/>
        <v>0</v>
      </c>
      <c r="E7" s="42" t="s">
        <v>83</v>
      </c>
      <c r="F7" s="43">
        <v>20</v>
      </c>
      <c r="G7" s="44">
        <v>1</v>
      </c>
      <c r="H7" s="45">
        <v>1</v>
      </c>
      <c r="I7" s="31">
        <f t="shared" ref="I7:I200" si="1">F7*H7</f>
        <v>20</v>
      </c>
      <c r="J7" s="32" t="s">
        <v>40</v>
      </c>
      <c r="K7" s="33"/>
      <c r="L7" s="34"/>
      <c r="M7" s="34"/>
      <c r="N7" s="35"/>
      <c r="O7" s="36"/>
    </row>
    <row r="8" spans="1:15" ht="18.75" x14ac:dyDescent="0.3">
      <c r="A8" s="22" t="s">
        <v>41</v>
      </c>
      <c r="B8" s="23">
        <v>0</v>
      </c>
      <c r="C8" s="24">
        <v>4.33</v>
      </c>
      <c r="D8" s="25">
        <f t="shared" si="0"/>
        <v>0</v>
      </c>
      <c r="E8" s="42" t="s">
        <v>84</v>
      </c>
      <c r="F8" s="43">
        <v>9</v>
      </c>
      <c r="G8" s="44">
        <v>1</v>
      </c>
      <c r="H8" s="45">
        <v>1</v>
      </c>
      <c r="I8" s="31">
        <f t="shared" si="1"/>
        <v>9</v>
      </c>
      <c r="J8" s="64" t="s">
        <v>85</v>
      </c>
      <c r="K8" s="59"/>
      <c r="L8" s="37">
        <f t="shared" ref="L8:L37" si="2">K8*6%</f>
        <v>0</v>
      </c>
      <c r="M8" s="37">
        <f t="shared" ref="M8:M37" si="3">(K8+L8)/5</f>
        <v>0</v>
      </c>
      <c r="N8" s="38">
        <f t="shared" ref="N8:N37" si="4">$M8/365</f>
        <v>0</v>
      </c>
      <c r="O8" s="39">
        <f t="shared" ref="O8:O200" si="5">(N8/(60*24))*$B$3</f>
        <v>0</v>
      </c>
    </row>
    <row r="9" spans="1:15" ht="18.75" x14ac:dyDescent="0.3">
      <c r="A9" s="22" t="s">
        <v>42</v>
      </c>
      <c r="B9" s="23">
        <v>0</v>
      </c>
      <c r="C9" s="24">
        <v>6.48</v>
      </c>
      <c r="D9" s="25">
        <f t="shared" si="0"/>
        <v>0</v>
      </c>
      <c r="E9" s="42" t="s">
        <v>86</v>
      </c>
      <c r="F9" s="43">
        <v>39.32</v>
      </c>
      <c r="G9" s="44">
        <v>1</v>
      </c>
      <c r="H9" s="45">
        <v>1</v>
      </c>
      <c r="I9" s="31">
        <f t="shared" si="1"/>
        <v>39.32</v>
      </c>
      <c r="J9" s="64" t="s">
        <v>87</v>
      </c>
      <c r="K9" s="59">
        <v>1500000</v>
      </c>
      <c r="L9" s="37">
        <f t="shared" si="2"/>
        <v>90000</v>
      </c>
      <c r="M9" s="37">
        <f t="shared" si="3"/>
        <v>318000</v>
      </c>
      <c r="N9" s="38">
        <f t="shared" si="4"/>
        <v>871.23287671232879</v>
      </c>
      <c r="O9" s="39">
        <f t="shared" si="5"/>
        <v>0</v>
      </c>
    </row>
    <row r="10" spans="1:15" ht="18.75" x14ac:dyDescent="0.3">
      <c r="A10" s="22" t="s">
        <v>43</v>
      </c>
      <c r="B10" s="23">
        <v>0</v>
      </c>
      <c r="C10" s="24">
        <v>6.97</v>
      </c>
      <c r="D10" s="25">
        <f t="shared" si="0"/>
        <v>0</v>
      </c>
      <c r="E10" s="42" t="s">
        <v>88</v>
      </c>
      <c r="F10" s="43">
        <v>4</v>
      </c>
      <c r="G10" s="44">
        <v>1</v>
      </c>
      <c r="H10" s="45">
        <v>1</v>
      </c>
      <c r="I10" s="31">
        <f t="shared" si="1"/>
        <v>4</v>
      </c>
      <c r="J10" s="64" t="s">
        <v>44</v>
      </c>
      <c r="K10" s="59"/>
      <c r="L10" s="37">
        <f t="shared" si="2"/>
        <v>0</v>
      </c>
      <c r="M10" s="37">
        <f t="shared" si="3"/>
        <v>0</v>
      </c>
      <c r="N10" s="38">
        <f t="shared" si="4"/>
        <v>0</v>
      </c>
      <c r="O10" s="39">
        <f t="shared" si="5"/>
        <v>0</v>
      </c>
    </row>
    <row r="11" spans="1:15" ht="18.75" x14ac:dyDescent="0.3">
      <c r="A11" s="22" t="s">
        <v>45</v>
      </c>
      <c r="B11" s="41">
        <v>0</v>
      </c>
      <c r="C11" s="24">
        <v>6.44</v>
      </c>
      <c r="D11" s="25">
        <f t="shared" si="0"/>
        <v>0</v>
      </c>
      <c r="E11" s="42" t="s">
        <v>89</v>
      </c>
      <c r="F11" s="43">
        <v>1</v>
      </c>
      <c r="G11" s="44">
        <v>1</v>
      </c>
      <c r="H11" s="45">
        <v>1</v>
      </c>
      <c r="I11" s="31">
        <f t="shared" si="1"/>
        <v>1</v>
      </c>
      <c r="J11" s="64" t="s">
        <v>90</v>
      </c>
      <c r="K11" s="59"/>
      <c r="L11" s="37">
        <f t="shared" si="2"/>
        <v>0</v>
      </c>
      <c r="M11" s="37">
        <f t="shared" si="3"/>
        <v>0</v>
      </c>
      <c r="N11" s="38">
        <f t="shared" si="4"/>
        <v>0</v>
      </c>
      <c r="O11" s="39">
        <f t="shared" si="5"/>
        <v>0</v>
      </c>
    </row>
    <row r="12" spans="1:15" ht="18.75" x14ac:dyDescent="0.3">
      <c r="A12" s="22" t="s">
        <v>46</v>
      </c>
      <c r="B12" s="41">
        <v>0</v>
      </c>
      <c r="C12" s="24">
        <v>6.97</v>
      </c>
      <c r="D12" s="25">
        <f t="shared" si="0"/>
        <v>0</v>
      </c>
      <c r="E12" s="46"/>
      <c r="F12" s="47"/>
      <c r="G12" s="48"/>
      <c r="H12" s="45"/>
      <c r="I12" s="31">
        <f t="shared" si="1"/>
        <v>0</v>
      </c>
      <c r="J12" s="64" t="s">
        <v>91</v>
      </c>
      <c r="K12" s="59">
        <v>21293</v>
      </c>
      <c r="L12" s="37">
        <f t="shared" si="2"/>
        <v>1277.58</v>
      </c>
      <c r="M12" s="37">
        <f t="shared" si="3"/>
        <v>4514.116</v>
      </c>
      <c r="N12" s="38">
        <f t="shared" si="4"/>
        <v>12.367441095890412</v>
      </c>
      <c r="O12" s="39">
        <f t="shared" si="5"/>
        <v>0</v>
      </c>
    </row>
    <row r="13" spans="1:15" ht="18.75" x14ac:dyDescent="0.3">
      <c r="A13" s="22" t="s">
        <v>48</v>
      </c>
      <c r="B13" s="41">
        <v>0</v>
      </c>
      <c r="C13" s="24">
        <v>6.12</v>
      </c>
      <c r="D13" s="25">
        <f t="shared" si="0"/>
        <v>0</v>
      </c>
      <c r="E13" s="46"/>
      <c r="F13" s="47"/>
      <c r="G13" s="48"/>
      <c r="H13" s="45"/>
      <c r="I13" s="31">
        <f t="shared" si="1"/>
        <v>0</v>
      </c>
      <c r="J13" s="64" t="s">
        <v>92</v>
      </c>
      <c r="K13" s="59">
        <v>10500</v>
      </c>
      <c r="L13" s="37">
        <f t="shared" si="2"/>
        <v>630</v>
      </c>
      <c r="M13" s="37">
        <f t="shared" si="3"/>
        <v>2226</v>
      </c>
      <c r="N13" s="38">
        <f t="shared" si="4"/>
        <v>6.0986301369863014</v>
      </c>
      <c r="O13" s="39">
        <f t="shared" si="5"/>
        <v>0</v>
      </c>
    </row>
    <row r="14" spans="1:15" ht="18.75" x14ac:dyDescent="0.3">
      <c r="A14" s="22" t="s">
        <v>49</v>
      </c>
      <c r="B14" s="41">
        <v>0</v>
      </c>
      <c r="C14" s="24">
        <v>7.27</v>
      </c>
      <c r="D14" s="25">
        <f t="shared" si="0"/>
        <v>0</v>
      </c>
      <c r="E14" s="46"/>
      <c r="F14" s="47"/>
      <c r="G14" s="48"/>
      <c r="H14" s="45"/>
      <c r="I14" s="31">
        <f t="shared" si="1"/>
        <v>0</v>
      </c>
      <c r="J14" s="64" t="s">
        <v>93</v>
      </c>
      <c r="K14" s="59">
        <v>10500</v>
      </c>
      <c r="L14" s="37">
        <f t="shared" si="2"/>
        <v>630</v>
      </c>
      <c r="M14" s="37">
        <f t="shared" si="3"/>
        <v>2226</v>
      </c>
      <c r="N14" s="38">
        <f t="shared" si="4"/>
        <v>6.0986301369863014</v>
      </c>
      <c r="O14" s="39">
        <f t="shared" si="5"/>
        <v>0</v>
      </c>
    </row>
    <row r="15" spans="1:15" ht="18.75" x14ac:dyDescent="0.3">
      <c r="A15" s="22" t="s">
        <v>50</v>
      </c>
      <c r="B15" s="41">
        <v>0</v>
      </c>
      <c r="C15" s="24">
        <v>3.34</v>
      </c>
      <c r="D15" s="25">
        <f t="shared" si="0"/>
        <v>0</v>
      </c>
      <c r="E15" s="46"/>
      <c r="F15" s="47"/>
      <c r="G15" s="48"/>
      <c r="H15" s="45"/>
      <c r="I15" s="31">
        <f t="shared" si="1"/>
        <v>0</v>
      </c>
      <c r="J15" s="64" t="s">
        <v>94</v>
      </c>
      <c r="K15" s="59">
        <v>9200</v>
      </c>
      <c r="L15" s="37">
        <f t="shared" si="2"/>
        <v>552</v>
      </c>
      <c r="M15" s="37">
        <f t="shared" si="3"/>
        <v>1950.4</v>
      </c>
      <c r="N15" s="38">
        <f t="shared" si="4"/>
        <v>5.343561643835617</v>
      </c>
      <c r="O15" s="39">
        <f t="shared" si="5"/>
        <v>0</v>
      </c>
    </row>
    <row r="16" spans="1:15" ht="18.75" x14ac:dyDescent="0.3">
      <c r="A16" s="22" t="s">
        <v>51</v>
      </c>
      <c r="B16" s="23">
        <v>0</v>
      </c>
      <c r="C16" s="24">
        <v>4.97</v>
      </c>
      <c r="D16" s="25">
        <f t="shared" si="0"/>
        <v>0</v>
      </c>
      <c r="E16" s="56"/>
      <c r="F16" s="47"/>
      <c r="G16" s="48"/>
      <c r="H16" s="45"/>
      <c r="I16" s="31">
        <f t="shared" si="1"/>
        <v>0</v>
      </c>
      <c r="J16" s="64" t="s">
        <v>95</v>
      </c>
      <c r="K16" s="59">
        <v>4500</v>
      </c>
      <c r="L16" s="37">
        <f t="shared" si="2"/>
        <v>270</v>
      </c>
      <c r="M16" s="37">
        <f t="shared" si="3"/>
        <v>954</v>
      </c>
      <c r="N16" s="38">
        <f t="shared" si="4"/>
        <v>2.6136986301369864</v>
      </c>
      <c r="O16" s="39">
        <f t="shared" si="5"/>
        <v>0</v>
      </c>
    </row>
    <row r="17" spans="1:15" ht="18.75" x14ac:dyDescent="0.3">
      <c r="A17" s="22" t="s">
        <v>52</v>
      </c>
      <c r="B17" s="23">
        <v>0</v>
      </c>
      <c r="C17" s="24">
        <v>4.97</v>
      </c>
      <c r="D17" s="25">
        <f t="shared" si="0"/>
        <v>0</v>
      </c>
      <c r="E17" s="46"/>
      <c r="F17" s="47"/>
      <c r="G17" s="48"/>
      <c r="H17" s="45"/>
      <c r="I17" s="31">
        <f t="shared" si="1"/>
        <v>0</v>
      </c>
      <c r="J17" s="64" t="s">
        <v>96</v>
      </c>
      <c r="K17" s="59">
        <v>4500</v>
      </c>
      <c r="L17" s="37">
        <f t="shared" si="2"/>
        <v>270</v>
      </c>
      <c r="M17" s="37">
        <f t="shared" si="3"/>
        <v>954</v>
      </c>
      <c r="N17" s="38">
        <f t="shared" si="4"/>
        <v>2.6136986301369864</v>
      </c>
      <c r="O17" s="39">
        <f t="shared" si="5"/>
        <v>0</v>
      </c>
    </row>
    <row r="18" spans="1:15" ht="18.75" x14ac:dyDescent="0.3">
      <c r="A18" s="22" t="s">
        <v>53</v>
      </c>
      <c r="B18" s="23">
        <v>0</v>
      </c>
      <c r="C18" s="24">
        <v>4.97</v>
      </c>
      <c r="D18" s="25">
        <f t="shared" si="0"/>
        <v>0</v>
      </c>
      <c r="E18" s="56"/>
      <c r="F18" s="47"/>
      <c r="G18" s="48"/>
      <c r="H18" s="45"/>
      <c r="I18" s="31">
        <f t="shared" si="1"/>
        <v>0</v>
      </c>
      <c r="J18" s="64" t="s">
        <v>97</v>
      </c>
      <c r="K18" s="59">
        <v>4200</v>
      </c>
      <c r="L18" s="37">
        <f t="shared" si="2"/>
        <v>252</v>
      </c>
      <c r="M18" s="37">
        <f t="shared" si="3"/>
        <v>890.4</v>
      </c>
      <c r="N18" s="38">
        <f t="shared" si="4"/>
        <v>2.4394520547945207</v>
      </c>
      <c r="O18" s="39">
        <f t="shared" si="5"/>
        <v>0</v>
      </c>
    </row>
    <row r="19" spans="1:15" ht="18.75" x14ac:dyDescent="0.3">
      <c r="A19" s="22" t="s">
        <v>54</v>
      </c>
      <c r="B19" s="41">
        <v>0</v>
      </c>
      <c r="C19" s="24">
        <v>1.55</v>
      </c>
      <c r="D19" s="25">
        <f t="shared" si="0"/>
        <v>0</v>
      </c>
      <c r="E19" s="46"/>
      <c r="F19" s="47"/>
      <c r="G19" s="48"/>
      <c r="H19" s="45"/>
      <c r="I19" s="31">
        <f t="shared" si="1"/>
        <v>0</v>
      </c>
      <c r="J19" s="64" t="s">
        <v>98</v>
      </c>
      <c r="K19" s="59"/>
      <c r="L19" s="37">
        <f t="shared" si="2"/>
        <v>0</v>
      </c>
      <c r="M19" s="37">
        <f t="shared" si="3"/>
        <v>0</v>
      </c>
      <c r="N19" s="38">
        <f t="shared" si="4"/>
        <v>0</v>
      </c>
      <c r="O19" s="39">
        <f t="shared" si="5"/>
        <v>0</v>
      </c>
    </row>
    <row r="20" spans="1:15" ht="18.75" x14ac:dyDescent="0.3">
      <c r="A20" s="22" t="s">
        <v>55</v>
      </c>
      <c r="B20" s="41">
        <v>0</v>
      </c>
      <c r="C20" s="24">
        <v>1.41</v>
      </c>
      <c r="D20" s="25">
        <f t="shared" si="0"/>
        <v>0</v>
      </c>
      <c r="E20" s="56"/>
      <c r="F20" s="47"/>
      <c r="G20" s="48"/>
      <c r="H20" s="45"/>
      <c r="I20" s="31">
        <f t="shared" si="1"/>
        <v>0</v>
      </c>
      <c r="J20" s="64" t="s">
        <v>99</v>
      </c>
      <c r="K20" s="59">
        <v>2800</v>
      </c>
      <c r="L20" s="37">
        <f t="shared" si="2"/>
        <v>168</v>
      </c>
      <c r="M20" s="37">
        <f t="shared" si="3"/>
        <v>593.6</v>
      </c>
      <c r="N20" s="38">
        <f t="shared" si="4"/>
        <v>1.6263013698630138</v>
      </c>
      <c r="O20" s="39">
        <f t="shared" si="5"/>
        <v>0</v>
      </c>
    </row>
    <row r="21" spans="1:15" ht="15.75" customHeight="1" x14ac:dyDescent="0.3">
      <c r="A21" s="22" t="s">
        <v>57</v>
      </c>
      <c r="B21" s="23">
        <v>0</v>
      </c>
      <c r="C21" s="24">
        <v>1.86</v>
      </c>
      <c r="D21" s="25">
        <f t="shared" si="0"/>
        <v>0</v>
      </c>
      <c r="E21" s="46"/>
      <c r="F21" s="47"/>
      <c r="G21" s="48"/>
      <c r="H21" s="45"/>
      <c r="I21" s="31">
        <f t="shared" si="1"/>
        <v>0</v>
      </c>
      <c r="J21" s="64" t="s">
        <v>100</v>
      </c>
      <c r="K21" s="59">
        <v>2800</v>
      </c>
      <c r="L21" s="37">
        <f t="shared" si="2"/>
        <v>168</v>
      </c>
      <c r="M21" s="37">
        <f t="shared" si="3"/>
        <v>593.6</v>
      </c>
      <c r="N21" s="38">
        <f t="shared" si="4"/>
        <v>1.6263013698630138</v>
      </c>
      <c r="O21" s="39">
        <f t="shared" si="5"/>
        <v>0</v>
      </c>
    </row>
    <row r="22" spans="1:15" ht="15.75" customHeight="1" x14ac:dyDescent="0.3">
      <c r="A22" s="22" t="s">
        <v>58</v>
      </c>
      <c r="B22" s="23">
        <v>0</v>
      </c>
      <c r="C22" s="24">
        <v>1.88</v>
      </c>
      <c r="D22" s="25">
        <f t="shared" si="0"/>
        <v>0</v>
      </c>
      <c r="E22" s="46"/>
      <c r="F22" s="47"/>
      <c r="G22" s="48"/>
      <c r="H22" s="45"/>
      <c r="I22" s="31">
        <f t="shared" si="1"/>
        <v>0</v>
      </c>
      <c r="J22" s="64" t="s">
        <v>101</v>
      </c>
      <c r="K22" s="59"/>
      <c r="L22" s="37">
        <f t="shared" si="2"/>
        <v>0</v>
      </c>
      <c r="M22" s="37">
        <f t="shared" si="3"/>
        <v>0</v>
      </c>
      <c r="N22" s="38">
        <f t="shared" si="4"/>
        <v>0</v>
      </c>
      <c r="O22" s="39">
        <f t="shared" si="5"/>
        <v>0</v>
      </c>
    </row>
    <row r="23" spans="1:15" ht="15.75" customHeight="1" x14ac:dyDescent="0.3">
      <c r="A23" s="22" t="s">
        <v>59</v>
      </c>
      <c r="B23" s="41">
        <v>0</v>
      </c>
      <c r="C23" s="24">
        <v>2.98</v>
      </c>
      <c r="D23" s="25">
        <f t="shared" si="0"/>
        <v>0</v>
      </c>
      <c r="E23" s="46"/>
      <c r="F23" s="47"/>
      <c r="G23" s="48"/>
      <c r="H23" s="45"/>
      <c r="I23" s="31">
        <f t="shared" si="1"/>
        <v>0</v>
      </c>
      <c r="J23" s="46"/>
      <c r="K23" s="59"/>
      <c r="L23" s="37">
        <f t="shared" si="2"/>
        <v>0</v>
      </c>
      <c r="M23" s="37">
        <f t="shared" si="3"/>
        <v>0</v>
      </c>
      <c r="N23" s="38">
        <f t="shared" si="4"/>
        <v>0</v>
      </c>
      <c r="O23" s="39">
        <f t="shared" si="5"/>
        <v>0</v>
      </c>
    </row>
    <row r="24" spans="1:15" ht="15.75" customHeight="1" x14ac:dyDescent="0.3">
      <c r="A24" s="49"/>
      <c r="B24" s="50"/>
      <c r="C24" s="50"/>
      <c r="D24" s="51"/>
      <c r="E24" s="46"/>
      <c r="F24" s="47"/>
      <c r="G24" s="48"/>
      <c r="H24" s="45"/>
      <c r="I24" s="31">
        <f t="shared" si="1"/>
        <v>0</v>
      </c>
      <c r="J24" s="73"/>
      <c r="K24" s="59"/>
      <c r="L24" s="37">
        <f t="shared" si="2"/>
        <v>0</v>
      </c>
      <c r="M24" s="37">
        <f t="shared" si="3"/>
        <v>0</v>
      </c>
      <c r="N24" s="38">
        <f t="shared" si="4"/>
        <v>0</v>
      </c>
      <c r="O24" s="39">
        <f t="shared" si="5"/>
        <v>0</v>
      </c>
    </row>
    <row r="25" spans="1:15" ht="15.75" customHeight="1" x14ac:dyDescent="0.3">
      <c r="A25" s="52"/>
      <c r="B25" s="50"/>
      <c r="C25" s="50"/>
      <c r="D25" s="51"/>
      <c r="E25" s="46"/>
      <c r="F25" s="47"/>
      <c r="G25" s="48"/>
      <c r="H25" s="45"/>
      <c r="I25" s="31">
        <f t="shared" si="1"/>
        <v>0</v>
      </c>
      <c r="J25" s="73"/>
      <c r="K25" s="59"/>
      <c r="L25" s="37">
        <f t="shared" si="2"/>
        <v>0</v>
      </c>
      <c r="M25" s="37">
        <f t="shared" si="3"/>
        <v>0</v>
      </c>
      <c r="N25" s="38">
        <f t="shared" si="4"/>
        <v>0</v>
      </c>
      <c r="O25" s="39">
        <f t="shared" si="5"/>
        <v>0</v>
      </c>
    </row>
    <row r="26" spans="1:15" ht="15.75" customHeight="1" x14ac:dyDescent="0.3">
      <c r="A26" s="53"/>
      <c r="B26" s="50"/>
      <c r="C26" s="50"/>
      <c r="D26" s="51"/>
      <c r="E26" s="46"/>
      <c r="F26" s="47"/>
      <c r="G26" s="48"/>
      <c r="H26" s="45"/>
      <c r="I26" s="31">
        <f t="shared" si="1"/>
        <v>0</v>
      </c>
      <c r="J26" s="73"/>
      <c r="K26" s="59"/>
      <c r="L26" s="37">
        <f t="shared" si="2"/>
        <v>0</v>
      </c>
      <c r="M26" s="37">
        <f t="shared" si="3"/>
        <v>0</v>
      </c>
      <c r="N26" s="38">
        <f t="shared" si="4"/>
        <v>0</v>
      </c>
      <c r="O26" s="39">
        <f t="shared" si="5"/>
        <v>0</v>
      </c>
    </row>
    <row r="27" spans="1:15" ht="15.75" customHeight="1" x14ac:dyDescent="0.3">
      <c r="A27" s="54" t="s">
        <v>60</v>
      </c>
      <c r="B27" s="50"/>
      <c r="C27" s="50"/>
      <c r="D27" s="51"/>
      <c r="E27" s="26" t="s">
        <v>47</v>
      </c>
      <c r="F27" s="27"/>
      <c r="G27" s="27"/>
      <c r="H27" s="28"/>
      <c r="I27" s="31">
        <f t="shared" si="1"/>
        <v>0</v>
      </c>
      <c r="J27" s="73"/>
      <c r="K27" s="59"/>
      <c r="L27" s="37">
        <f t="shared" si="2"/>
        <v>0</v>
      </c>
      <c r="M27" s="37">
        <f t="shared" si="3"/>
        <v>0</v>
      </c>
      <c r="N27" s="38">
        <f t="shared" si="4"/>
        <v>0</v>
      </c>
      <c r="O27" s="39">
        <f t="shared" si="5"/>
        <v>0</v>
      </c>
    </row>
    <row r="28" spans="1:15" ht="15.75" customHeight="1" x14ac:dyDescent="0.3">
      <c r="A28" s="55"/>
      <c r="B28" s="50"/>
      <c r="C28" s="50"/>
      <c r="D28" s="51"/>
      <c r="E28" s="42" t="s">
        <v>102</v>
      </c>
      <c r="F28" s="43">
        <v>30</v>
      </c>
      <c r="G28" s="44">
        <v>1</v>
      </c>
      <c r="H28" s="77">
        <v>1</v>
      </c>
      <c r="I28" s="31">
        <f t="shared" si="1"/>
        <v>30</v>
      </c>
      <c r="J28" s="46"/>
      <c r="K28" s="59"/>
      <c r="L28" s="37">
        <f t="shared" si="2"/>
        <v>0</v>
      </c>
      <c r="M28" s="37">
        <f t="shared" si="3"/>
        <v>0</v>
      </c>
      <c r="N28" s="38">
        <f t="shared" si="4"/>
        <v>0</v>
      </c>
      <c r="O28" s="39">
        <f t="shared" si="5"/>
        <v>0</v>
      </c>
    </row>
    <row r="29" spans="1:15" ht="15.75" customHeight="1" x14ac:dyDescent="0.3">
      <c r="A29" s="58" t="s">
        <v>61</v>
      </c>
      <c r="B29" s="50"/>
      <c r="C29" s="50"/>
      <c r="D29" s="51"/>
      <c r="E29" s="42" t="s">
        <v>103</v>
      </c>
      <c r="F29" s="43">
        <v>30</v>
      </c>
      <c r="G29" s="44">
        <v>1</v>
      </c>
      <c r="H29" s="77">
        <v>1</v>
      </c>
      <c r="I29" s="31">
        <f t="shared" si="1"/>
        <v>30</v>
      </c>
      <c r="J29" s="46"/>
      <c r="K29" s="59"/>
      <c r="L29" s="37">
        <f t="shared" si="2"/>
        <v>0</v>
      </c>
      <c r="M29" s="37">
        <f t="shared" si="3"/>
        <v>0</v>
      </c>
      <c r="N29" s="38">
        <f t="shared" si="4"/>
        <v>0</v>
      </c>
      <c r="O29" s="39">
        <f t="shared" si="5"/>
        <v>0</v>
      </c>
    </row>
    <row r="30" spans="1:15" ht="15.75" customHeight="1" x14ac:dyDescent="0.3">
      <c r="A30" s="60" t="s">
        <v>62</v>
      </c>
      <c r="B30" s="50"/>
      <c r="C30" s="50"/>
      <c r="D30" s="51"/>
      <c r="E30" s="56" t="s">
        <v>104</v>
      </c>
      <c r="F30" s="47"/>
      <c r="G30" s="48"/>
      <c r="H30" s="45"/>
      <c r="I30" s="31">
        <f t="shared" si="1"/>
        <v>0</v>
      </c>
      <c r="J30" s="46"/>
      <c r="K30" s="59"/>
      <c r="L30" s="37">
        <f t="shared" si="2"/>
        <v>0</v>
      </c>
      <c r="M30" s="37">
        <f t="shared" si="3"/>
        <v>0</v>
      </c>
      <c r="N30" s="38">
        <f t="shared" si="4"/>
        <v>0</v>
      </c>
      <c r="O30" s="39">
        <f t="shared" si="5"/>
        <v>0</v>
      </c>
    </row>
    <row r="31" spans="1:15" ht="15.75" customHeight="1" x14ac:dyDescent="0.3">
      <c r="A31" s="61"/>
      <c r="B31" s="50"/>
      <c r="C31" s="50"/>
      <c r="D31" s="51"/>
      <c r="E31" s="56"/>
      <c r="F31" s="47"/>
      <c r="G31" s="48"/>
      <c r="H31" s="45"/>
      <c r="I31" s="31">
        <f t="shared" si="1"/>
        <v>0</v>
      </c>
      <c r="J31" s="73"/>
      <c r="K31" s="59"/>
      <c r="L31" s="37">
        <f t="shared" si="2"/>
        <v>0</v>
      </c>
      <c r="M31" s="37">
        <f t="shared" si="3"/>
        <v>0</v>
      </c>
      <c r="N31" s="38">
        <f t="shared" si="4"/>
        <v>0</v>
      </c>
      <c r="O31" s="39">
        <f t="shared" si="5"/>
        <v>0</v>
      </c>
    </row>
    <row r="32" spans="1:15" ht="15.75" customHeight="1" x14ac:dyDescent="0.3">
      <c r="A32" s="58" t="s">
        <v>65</v>
      </c>
      <c r="B32" s="50"/>
      <c r="C32" s="50"/>
      <c r="D32" s="51"/>
      <c r="E32" s="46"/>
      <c r="F32" s="47"/>
      <c r="G32" s="48"/>
      <c r="H32" s="45"/>
      <c r="I32" s="31">
        <f t="shared" si="1"/>
        <v>0</v>
      </c>
      <c r="J32" s="73"/>
      <c r="K32" s="59"/>
      <c r="L32" s="37">
        <f t="shared" si="2"/>
        <v>0</v>
      </c>
      <c r="M32" s="37">
        <f t="shared" si="3"/>
        <v>0</v>
      </c>
      <c r="N32" s="38">
        <f t="shared" si="4"/>
        <v>0</v>
      </c>
      <c r="O32" s="39">
        <f t="shared" si="5"/>
        <v>0</v>
      </c>
    </row>
    <row r="33" spans="1:15" ht="15.75" customHeight="1" x14ac:dyDescent="0.3">
      <c r="A33" s="60" t="s">
        <v>66</v>
      </c>
      <c r="B33" s="50"/>
      <c r="C33" s="50"/>
      <c r="D33" s="51"/>
      <c r="E33" s="46"/>
      <c r="F33" s="47"/>
      <c r="G33" s="48"/>
      <c r="H33" s="45"/>
      <c r="I33" s="31">
        <f t="shared" si="1"/>
        <v>0</v>
      </c>
      <c r="J33" s="73"/>
      <c r="K33" s="59"/>
      <c r="L33" s="37">
        <f t="shared" si="2"/>
        <v>0</v>
      </c>
      <c r="M33" s="37">
        <f t="shared" si="3"/>
        <v>0</v>
      </c>
      <c r="N33" s="38">
        <f t="shared" si="4"/>
        <v>0</v>
      </c>
      <c r="O33" s="39">
        <f t="shared" si="5"/>
        <v>0</v>
      </c>
    </row>
    <row r="34" spans="1:15" ht="15.75" customHeight="1" x14ac:dyDescent="0.3">
      <c r="A34" s="61"/>
      <c r="B34" s="50"/>
      <c r="C34" s="50"/>
      <c r="D34" s="51"/>
      <c r="E34" s="46"/>
      <c r="F34" s="47"/>
      <c r="G34" s="48"/>
      <c r="H34" s="45"/>
      <c r="I34" s="31">
        <f t="shared" si="1"/>
        <v>0</v>
      </c>
      <c r="J34" s="73"/>
      <c r="K34" s="59"/>
      <c r="L34" s="37">
        <f t="shared" si="2"/>
        <v>0</v>
      </c>
      <c r="M34" s="37">
        <f t="shared" si="3"/>
        <v>0</v>
      </c>
      <c r="N34" s="38">
        <f t="shared" si="4"/>
        <v>0</v>
      </c>
      <c r="O34" s="39">
        <f t="shared" si="5"/>
        <v>0</v>
      </c>
    </row>
    <row r="35" spans="1:15" ht="15.75" customHeight="1" x14ac:dyDescent="0.3">
      <c r="A35" s="58" t="s">
        <v>67</v>
      </c>
      <c r="B35" s="50"/>
      <c r="C35" s="50"/>
      <c r="D35" s="51"/>
      <c r="E35" s="46"/>
      <c r="F35" s="47"/>
      <c r="G35" s="48"/>
      <c r="H35" s="45"/>
      <c r="I35" s="31">
        <f t="shared" si="1"/>
        <v>0</v>
      </c>
      <c r="J35" s="46"/>
      <c r="K35" s="59"/>
      <c r="L35" s="37">
        <f t="shared" si="2"/>
        <v>0</v>
      </c>
      <c r="M35" s="37">
        <f t="shared" si="3"/>
        <v>0</v>
      </c>
      <c r="N35" s="38">
        <f t="shared" si="4"/>
        <v>0</v>
      </c>
      <c r="O35" s="39">
        <f t="shared" si="5"/>
        <v>0</v>
      </c>
    </row>
    <row r="36" spans="1:15" ht="15.75" customHeight="1" x14ac:dyDescent="0.3">
      <c r="A36" s="60" t="s">
        <v>68</v>
      </c>
      <c r="B36" s="51"/>
      <c r="C36" s="51"/>
      <c r="D36" s="51"/>
      <c r="E36" s="46"/>
      <c r="F36" s="47"/>
      <c r="G36" s="48"/>
      <c r="H36" s="45"/>
      <c r="I36" s="31">
        <f t="shared" si="1"/>
        <v>0</v>
      </c>
      <c r="J36" s="46"/>
      <c r="K36" s="59"/>
      <c r="L36" s="37">
        <f t="shared" si="2"/>
        <v>0</v>
      </c>
      <c r="M36" s="37">
        <f t="shared" si="3"/>
        <v>0</v>
      </c>
      <c r="N36" s="38">
        <f t="shared" si="4"/>
        <v>0</v>
      </c>
      <c r="O36" s="39">
        <f t="shared" si="5"/>
        <v>0</v>
      </c>
    </row>
    <row r="37" spans="1:15" ht="15.75" customHeight="1" x14ac:dyDescent="0.3">
      <c r="A37" s="51"/>
      <c r="B37" s="51"/>
      <c r="C37" s="51"/>
      <c r="D37" s="51"/>
      <c r="E37" s="56"/>
      <c r="F37" s="47"/>
      <c r="G37" s="48"/>
      <c r="H37" s="45"/>
      <c r="I37" s="31">
        <f t="shared" si="1"/>
        <v>0</v>
      </c>
      <c r="J37" s="46"/>
      <c r="K37" s="59"/>
      <c r="L37" s="37">
        <f t="shared" si="2"/>
        <v>0</v>
      </c>
      <c r="M37" s="37">
        <f t="shared" si="3"/>
        <v>0</v>
      </c>
      <c r="N37" s="38">
        <f t="shared" si="4"/>
        <v>0</v>
      </c>
      <c r="O37" s="39">
        <f t="shared" si="5"/>
        <v>0</v>
      </c>
    </row>
    <row r="38" spans="1:15" ht="15.75" customHeight="1" x14ac:dyDescent="0.3">
      <c r="A38" s="51"/>
      <c r="B38" s="51"/>
      <c r="C38" s="51"/>
      <c r="D38" s="51"/>
      <c r="E38" s="46"/>
      <c r="F38" s="47"/>
      <c r="G38" s="48"/>
      <c r="H38" s="45"/>
      <c r="I38" s="31">
        <f t="shared" si="1"/>
        <v>0</v>
      </c>
      <c r="J38" s="62" t="s">
        <v>64</v>
      </c>
      <c r="K38" s="33"/>
      <c r="L38" s="34"/>
      <c r="M38" s="34"/>
      <c r="N38" s="35"/>
      <c r="O38" s="39">
        <f t="shared" si="5"/>
        <v>0</v>
      </c>
    </row>
    <row r="39" spans="1:15" ht="15.75" customHeight="1" x14ac:dyDescent="0.3">
      <c r="A39" s="51"/>
      <c r="B39" s="51"/>
      <c r="C39" s="51"/>
      <c r="D39" s="51"/>
      <c r="E39" s="56"/>
      <c r="F39" s="47"/>
      <c r="G39" s="48"/>
      <c r="H39" s="45"/>
      <c r="I39" s="31">
        <f t="shared" si="1"/>
        <v>0</v>
      </c>
      <c r="J39" s="64"/>
      <c r="K39" s="59"/>
      <c r="L39" s="37">
        <f t="shared" ref="L39:L68" si="6">K39*6%</f>
        <v>0</v>
      </c>
      <c r="M39" s="37">
        <f t="shared" ref="M39:M68" si="7">(K39+L39)/5</f>
        <v>0</v>
      </c>
      <c r="N39" s="38">
        <f t="shared" ref="N39:N68" si="8">$M39/365</f>
        <v>0</v>
      </c>
      <c r="O39" s="39">
        <f t="shared" si="5"/>
        <v>0</v>
      </c>
    </row>
    <row r="40" spans="1:15" ht="15.75" customHeight="1" x14ac:dyDescent="0.3">
      <c r="A40" s="51"/>
      <c r="B40" s="51"/>
      <c r="C40" s="51"/>
      <c r="D40" s="51"/>
      <c r="E40" s="46"/>
      <c r="F40" s="47"/>
      <c r="G40" s="48"/>
      <c r="H40" s="45"/>
      <c r="I40" s="31">
        <f t="shared" si="1"/>
        <v>0</v>
      </c>
      <c r="J40" s="64"/>
      <c r="K40" s="59"/>
      <c r="L40" s="37">
        <f t="shared" si="6"/>
        <v>0</v>
      </c>
      <c r="M40" s="37">
        <f t="shared" si="7"/>
        <v>0</v>
      </c>
      <c r="N40" s="38">
        <f t="shared" si="8"/>
        <v>0</v>
      </c>
      <c r="O40" s="39">
        <f t="shared" si="5"/>
        <v>0</v>
      </c>
    </row>
    <row r="41" spans="1:15" ht="15.75" customHeight="1" x14ac:dyDescent="0.3">
      <c r="A41" s="51"/>
      <c r="B41" s="51"/>
      <c r="C41" s="51"/>
      <c r="D41" s="51"/>
      <c r="E41" s="56"/>
      <c r="F41" s="47"/>
      <c r="G41" s="48"/>
      <c r="H41" s="45"/>
      <c r="I41" s="31">
        <f t="shared" si="1"/>
        <v>0</v>
      </c>
      <c r="J41" s="64"/>
      <c r="K41" s="59"/>
      <c r="L41" s="37">
        <f t="shared" si="6"/>
        <v>0</v>
      </c>
      <c r="M41" s="37">
        <f t="shared" si="7"/>
        <v>0</v>
      </c>
      <c r="N41" s="38">
        <f t="shared" si="8"/>
        <v>0</v>
      </c>
      <c r="O41" s="39">
        <f t="shared" si="5"/>
        <v>0</v>
      </c>
    </row>
    <row r="42" spans="1:15" ht="15.75" customHeight="1" x14ac:dyDescent="0.3">
      <c r="A42" s="51"/>
      <c r="B42" s="51"/>
      <c r="C42" s="51"/>
      <c r="D42" s="51"/>
      <c r="E42" s="46"/>
      <c r="F42" s="47"/>
      <c r="G42" s="48"/>
      <c r="H42" s="45"/>
      <c r="I42" s="31">
        <f t="shared" si="1"/>
        <v>0</v>
      </c>
      <c r="J42" s="64"/>
      <c r="K42" s="59"/>
      <c r="L42" s="37">
        <f t="shared" si="6"/>
        <v>0</v>
      </c>
      <c r="M42" s="37">
        <f t="shared" si="7"/>
        <v>0</v>
      </c>
      <c r="N42" s="38">
        <f t="shared" si="8"/>
        <v>0</v>
      </c>
      <c r="O42" s="39">
        <f t="shared" si="5"/>
        <v>0</v>
      </c>
    </row>
    <row r="43" spans="1:15" ht="15.75" customHeight="1" x14ac:dyDescent="0.3">
      <c r="A43" s="51"/>
      <c r="B43" s="51"/>
      <c r="C43" s="51"/>
      <c r="D43" s="51"/>
      <c r="E43" s="46"/>
      <c r="F43" s="47"/>
      <c r="G43" s="48"/>
      <c r="H43" s="45"/>
      <c r="I43" s="31">
        <f t="shared" si="1"/>
        <v>0</v>
      </c>
      <c r="J43" s="64"/>
      <c r="K43" s="59"/>
      <c r="L43" s="37">
        <f t="shared" si="6"/>
        <v>0</v>
      </c>
      <c r="M43" s="37">
        <f t="shared" si="7"/>
        <v>0</v>
      </c>
      <c r="N43" s="38">
        <f t="shared" si="8"/>
        <v>0</v>
      </c>
      <c r="O43" s="39">
        <f t="shared" si="5"/>
        <v>0</v>
      </c>
    </row>
    <row r="44" spans="1:15" ht="15.75" customHeight="1" x14ac:dyDescent="0.3">
      <c r="A44" s="51"/>
      <c r="B44" s="51"/>
      <c r="C44" s="51"/>
      <c r="D44" s="51"/>
      <c r="E44" s="46"/>
      <c r="F44" s="47"/>
      <c r="G44" s="48"/>
      <c r="H44" s="45"/>
      <c r="I44" s="31">
        <f t="shared" si="1"/>
        <v>0</v>
      </c>
      <c r="J44" s="64"/>
      <c r="K44" s="59"/>
      <c r="L44" s="37">
        <f t="shared" si="6"/>
        <v>0</v>
      </c>
      <c r="M44" s="37">
        <f t="shared" si="7"/>
        <v>0</v>
      </c>
      <c r="N44" s="38">
        <f t="shared" si="8"/>
        <v>0</v>
      </c>
      <c r="O44" s="39">
        <f t="shared" si="5"/>
        <v>0</v>
      </c>
    </row>
    <row r="45" spans="1:15" ht="15.75" customHeight="1" x14ac:dyDescent="0.3">
      <c r="A45" s="51"/>
      <c r="B45" s="51"/>
      <c r="C45" s="51"/>
      <c r="D45" s="51"/>
      <c r="E45" s="46"/>
      <c r="F45" s="47"/>
      <c r="G45" s="48"/>
      <c r="H45" s="45"/>
      <c r="I45" s="31">
        <f t="shared" si="1"/>
        <v>0</v>
      </c>
      <c r="J45" s="64"/>
      <c r="K45" s="59"/>
      <c r="L45" s="37">
        <f t="shared" si="6"/>
        <v>0</v>
      </c>
      <c r="M45" s="37">
        <f t="shared" si="7"/>
        <v>0</v>
      </c>
      <c r="N45" s="38">
        <f t="shared" si="8"/>
        <v>0</v>
      </c>
      <c r="O45" s="39">
        <f t="shared" si="5"/>
        <v>0</v>
      </c>
    </row>
    <row r="46" spans="1:15" ht="15.75" customHeight="1" x14ac:dyDescent="0.3">
      <c r="A46" s="51"/>
      <c r="B46" s="51"/>
      <c r="C46" s="51"/>
      <c r="D46" s="51"/>
      <c r="E46" s="46"/>
      <c r="F46" s="47"/>
      <c r="G46" s="48"/>
      <c r="H46" s="45"/>
      <c r="I46" s="31">
        <f t="shared" si="1"/>
        <v>0</v>
      </c>
      <c r="J46" s="64"/>
      <c r="K46" s="59"/>
      <c r="L46" s="37">
        <f t="shared" si="6"/>
        <v>0</v>
      </c>
      <c r="M46" s="37">
        <f t="shared" si="7"/>
        <v>0</v>
      </c>
      <c r="N46" s="38">
        <f t="shared" si="8"/>
        <v>0</v>
      </c>
      <c r="O46" s="39">
        <f t="shared" si="5"/>
        <v>0</v>
      </c>
    </row>
    <row r="47" spans="1:15" ht="15.75" customHeight="1" x14ac:dyDescent="0.3">
      <c r="A47" s="51"/>
      <c r="B47" s="51"/>
      <c r="C47" s="51"/>
      <c r="D47" s="51"/>
      <c r="E47" s="46"/>
      <c r="F47" s="47"/>
      <c r="G47" s="48"/>
      <c r="H47" s="45"/>
      <c r="I47" s="31">
        <f t="shared" si="1"/>
        <v>0</v>
      </c>
      <c r="J47" s="64"/>
      <c r="K47" s="59"/>
      <c r="L47" s="37">
        <f t="shared" si="6"/>
        <v>0</v>
      </c>
      <c r="M47" s="37">
        <f t="shared" si="7"/>
        <v>0</v>
      </c>
      <c r="N47" s="38">
        <f t="shared" si="8"/>
        <v>0</v>
      </c>
      <c r="O47" s="39">
        <f t="shared" si="5"/>
        <v>0</v>
      </c>
    </row>
    <row r="48" spans="1:15" ht="15.75" customHeight="1" x14ac:dyDescent="0.3">
      <c r="A48" s="51"/>
      <c r="B48" s="51"/>
      <c r="C48" s="51"/>
      <c r="D48" s="51"/>
      <c r="E48" s="26" t="s">
        <v>56</v>
      </c>
      <c r="F48" s="27"/>
      <c r="G48" s="27"/>
      <c r="H48" s="28"/>
      <c r="I48" s="31">
        <f t="shared" si="1"/>
        <v>0</v>
      </c>
      <c r="J48" s="64"/>
      <c r="K48" s="59"/>
      <c r="L48" s="37">
        <f t="shared" si="6"/>
        <v>0</v>
      </c>
      <c r="M48" s="37">
        <f t="shared" si="7"/>
        <v>0</v>
      </c>
      <c r="N48" s="38">
        <f t="shared" si="8"/>
        <v>0</v>
      </c>
      <c r="O48" s="39">
        <f t="shared" si="5"/>
        <v>0</v>
      </c>
    </row>
    <row r="49" spans="1:15" ht="15.75" customHeight="1" x14ac:dyDescent="0.3">
      <c r="A49" s="51"/>
      <c r="B49" s="51"/>
      <c r="C49" s="51"/>
      <c r="D49" s="51"/>
      <c r="E49" s="78" t="s">
        <v>105</v>
      </c>
      <c r="F49" s="79"/>
      <c r="G49" s="78"/>
      <c r="H49" s="78"/>
      <c r="I49" s="31">
        <f t="shared" si="1"/>
        <v>0</v>
      </c>
      <c r="J49" s="64"/>
      <c r="K49" s="59"/>
      <c r="L49" s="37">
        <f t="shared" si="6"/>
        <v>0</v>
      </c>
      <c r="M49" s="37">
        <f t="shared" si="7"/>
        <v>0</v>
      </c>
      <c r="N49" s="38">
        <f t="shared" si="8"/>
        <v>0</v>
      </c>
      <c r="O49" s="39">
        <f t="shared" si="5"/>
        <v>0</v>
      </c>
    </row>
    <row r="50" spans="1:15" ht="15.75" customHeight="1" x14ac:dyDescent="0.3">
      <c r="A50" s="51"/>
      <c r="B50" s="51"/>
      <c r="C50" s="51"/>
      <c r="D50" s="51"/>
      <c r="E50" s="78" t="s">
        <v>106</v>
      </c>
      <c r="F50" s="79"/>
      <c r="G50" s="78"/>
      <c r="H50" s="78"/>
      <c r="I50" s="31">
        <f t="shared" si="1"/>
        <v>0</v>
      </c>
      <c r="J50" s="64"/>
      <c r="K50" s="59"/>
      <c r="L50" s="37">
        <f t="shared" si="6"/>
        <v>0</v>
      </c>
      <c r="M50" s="37">
        <f t="shared" si="7"/>
        <v>0</v>
      </c>
      <c r="N50" s="38">
        <f t="shared" si="8"/>
        <v>0</v>
      </c>
      <c r="O50" s="39">
        <f t="shared" si="5"/>
        <v>0</v>
      </c>
    </row>
    <row r="51" spans="1:15" ht="15.75" customHeight="1" x14ac:dyDescent="0.3">
      <c r="A51" s="51"/>
      <c r="B51" s="51"/>
      <c r="C51" s="51"/>
      <c r="D51" s="51"/>
      <c r="E51" s="80" t="s">
        <v>107</v>
      </c>
      <c r="F51" s="79"/>
      <c r="G51" s="78"/>
      <c r="H51" s="78"/>
      <c r="I51" s="31">
        <f t="shared" si="1"/>
        <v>0</v>
      </c>
      <c r="J51" s="64"/>
      <c r="K51" s="59"/>
      <c r="L51" s="37">
        <f t="shared" si="6"/>
        <v>0</v>
      </c>
      <c r="M51" s="37">
        <f t="shared" si="7"/>
        <v>0</v>
      </c>
      <c r="N51" s="38">
        <f t="shared" si="8"/>
        <v>0</v>
      </c>
      <c r="O51" s="39">
        <f t="shared" si="5"/>
        <v>0</v>
      </c>
    </row>
    <row r="52" spans="1:15" ht="15.75" customHeight="1" x14ac:dyDescent="0.3">
      <c r="A52" s="51"/>
      <c r="B52" s="51"/>
      <c r="C52" s="51"/>
      <c r="D52" s="51"/>
      <c r="E52" s="78" t="s">
        <v>108</v>
      </c>
      <c r="F52" s="79"/>
      <c r="G52" s="78"/>
      <c r="H52" s="78"/>
      <c r="I52" s="31">
        <f t="shared" si="1"/>
        <v>0</v>
      </c>
      <c r="J52" s="64"/>
      <c r="K52" s="59"/>
      <c r="L52" s="37">
        <f t="shared" si="6"/>
        <v>0</v>
      </c>
      <c r="M52" s="37">
        <f t="shared" si="7"/>
        <v>0</v>
      </c>
      <c r="N52" s="38">
        <f t="shared" si="8"/>
        <v>0</v>
      </c>
      <c r="O52" s="39">
        <f t="shared" si="5"/>
        <v>0</v>
      </c>
    </row>
    <row r="53" spans="1:15" ht="15.75" customHeight="1" x14ac:dyDescent="0.3">
      <c r="A53" s="51"/>
      <c r="B53" s="51"/>
      <c r="C53" s="51"/>
      <c r="D53" s="51"/>
      <c r="E53" s="78" t="s">
        <v>109</v>
      </c>
      <c r="F53" s="56"/>
      <c r="G53" s="46"/>
      <c r="H53" s="57"/>
      <c r="I53" s="31">
        <f t="shared" si="1"/>
        <v>0</v>
      </c>
      <c r="J53" s="64"/>
      <c r="K53" s="59"/>
      <c r="L53" s="37">
        <f t="shared" si="6"/>
        <v>0</v>
      </c>
      <c r="M53" s="37">
        <f t="shared" si="7"/>
        <v>0</v>
      </c>
      <c r="N53" s="38">
        <f t="shared" si="8"/>
        <v>0</v>
      </c>
      <c r="O53" s="39">
        <f t="shared" si="5"/>
        <v>0</v>
      </c>
    </row>
    <row r="54" spans="1:15" ht="15.75" customHeight="1" x14ac:dyDescent="0.3">
      <c r="A54" s="51"/>
      <c r="B54" s="51"/>
      <c r="C54" s="51"/>
      <c r="D54" s="51"/>
      <c r="E54" s="46" t="s">
        <v>110</v>
      </c>
      <c r="F54" s="56"/>
      <c r="G54" s="46"/>
      <c r="H54" s="57"/>
      <c r="I54" s="31">
        <f t="shared" si="1"/>
        <v>0</v>
      </c>
      <c r="J54" s="64"/>
      <c r="K54" s="59"/>
      <c r="L54" s="37">
        <f t="shared" si="6"/>
        <v>0</v>
      </c>
      <c r="M54" s="37">
        <f t="shared" si="7"/>
        <v>0</v>
      </c>
      <c r="N54" s="38">
        <f t="shared" si="8"/>
        <v>0</v>
      </c>
      <c r="O54" s="39">
        <f t="shared" si="5"/>
        <v>0</v>
      </c>
    </row>
    <row r="55" spans="1:15" ht="15.75" customHeight="1" x14ac:dyDescent="0.3">
      <c r="A55" s="51"/>
      <c r="B55" s="51"/>
      <c r="C55" s="51"/>
      <c r="D55" s="51"/>
      <c r="E55" s="46"/>
      <c r="F55" s="56"/>
      <c r="G55" s="46"/>
      <c r="H55" s="57"/>
      <c r="I55" s="31">
        <f t="shared" si="1"/>
        <v>0</v>
      </c>
      <c r="J55" s="64"/>
      <c r="K55" s="59"/>
      <c r="L55" s="37">
        <f t="shared" si="6"/>
        <v>0</v>
      </c>
      <c r="M55" s="37">
        <f t="shared" si="7"/>
        <v>0</v>
      </c>
      <c r="N55" s="38">
        <f t="shared" si="8"/>
        <v>0</v>
      </c>
      <c r="O55" s="39">
        <f t="shared" si="5"/>
        <v>0</v>
      </c>
    </row>
    <row r="56" spans="1:15" ht="15.75" customHeight="1" x14ac:dyDescent="0.3">
      <c r="A56" s="51"/>
      <c r="B56" s="51"/>
      <c r="C56" s="51"/>
      <c r="D56" s="51"/>
      <c r="E56" s="46"/>
      <c r="F56" s="56"/>
      <c r="G56" s="46"/>
      <c r="H56" s="57"/>
      <c r="I56" s="31">
        <f t="shared" si="1"/>
        <v>0</v>
      </c>
      <c r="J56" s="64"/>
      <c r="K56" s="59"/>
      <c r="L56" s="37">
        <f t="shared" si="6"/>
        <v>0</v>
      </c>
      <c r="M56" s="37">
        <f t="shared" si="7"/>
        <v>0</v>
      </c>
      <c r="N56" s="38">
        <f t="shared" si="8"/>
        <v>0</v>
      </c>
      <c r="O56" s="39">
        <f t="shared" si="5"/>
        <v>0</v>
      </c>
    </row>
    <row r="57" spans="1:15" ht="15.75" customHeight="1" x14ac:dyDescent="0.3">
      <c r="A57" s="51"/>
      <c r="B57" s="51"/>
      <c r="C57" s="51"/>
      <c r="D57" s="51"/>
      <c r="E57" s="46"/>
      <c r="F57" s="56"/>
      <c r="G57" s="46"/>
      <c r="H57" s="57"/>
      <c r="I57" s="31">
        <f t="shared" si="1"/>
        <v>0</v>
      </c>
      <c r="J57" s="64"/>
      <c r="K57" s="59"/>
      <c r="L57" s="37">
        <f t="shared" si="6"/>
        <v>0</v>
      </c>
      <c r="M57" s="37">
        <f t="shared" si="7"/>
        <v>0</v>
      </c>
      <c r="N57" s="38">
        <f t="shared" si="8"/>
        <v>0</v>
      </c>
      <c r="O57" s="39">
        <f t="shared" si="5"/>
        <v>0</v>
      </c>
    </row>
    <row r="58" spans="1:15" ht="15.75" customHeight="1" x14ac:dyDescent="0.3">
      <c r="A58" s="51"/>
      <c r="B58" s="51"/>
      <c r="C58" s="51"/>
      <c r="D58" s="51"/>
      <c r="E58" s="56"/>
      <c r="F58" s="56"/>
      <c r="G58" s="46"/>
      <c r="H58" s="57"/>
      <c r="I58" s="31">
        <f t="shared" si="1"/>
        <v>0</v>
      </c>
      <c r="J58" s="64"/>
      <c r="K58" s="59"/>
      <c r="L58" s="37">
        <f t="shared" si="6"/>
        <v>0</v>
      </c>
      <c r="M58" s="37">
        <f t="shared" si="7"/>
        <v>0</v>
      </c>
      <c r="N58" s="38">
        <f t="shared" si="8"/>
        <v>0</v>
      </c>
      <c r="O58" s="39">
        <f t="shared" si="5"/>
        <v>0</v>
      </c>
    </row>
    <row r="59" spans="1:15" ht="15.75" customHeight="1" x14ac:dyDescent="0.3">
      <c r="A59" s="51"/>
      <c r="B59" s="51"/>
      <c r="C59" s="51"/>
      <c r="D59" s="51"/>
      <c r="E59" s="26" t="s">
        <v>63</v>
      </c>
      <c r="F59" s="27"/>
      <c r="G59" s="27"/>
      <c r="H59" s="28"/>
      <c r="I59" s="31">
        <f t="shared" si="1"/>
        <v>0</v>
      </c>
      <c r="J59" s="64"/>
      <c r="K59" s="59"/>
      <c r="L59" s="37">
        <f t="shared" si="6"/>
        <v>0</v>
      </c>
      <c r="M59" s="37">
        <f t="shared" si="7"/>
        <v>0</v>
      </c>
      <c r="N59" s="38">
        <f t="shared" si="8"/>
        <v>0</v>
      </c>
      <c r="O59" s="39">
        <f t="shared" si="5"/>
        <v>0</v>
      </c>
    </row>
    <row r="60" spans="1:15" ht="15.75" customHeight="1" x14ac:dyDescent="0.3">
      <c r="A60" s="51"/>
      <c r="B60" s="51"/>
      <c r="C60" s="51"/>
      <c r="D60" s="51"/>
      <c r="E60" s="81" t="s">
        <v>111</v>
      </c>
      <c r="F60" s="43">
        <v>15</v>
      </c>
      <c r="G60" s="77">
        <v>1</v>
      </c>
      <c r="H60" s="77">
        <v>6</v>
      </c>
      <c r="I60" s="31">
        <f t="shared" si="1"/>
        <v>90</v>
      </c>
      <c r="J60" s="64"/>
      <c r="K60" s="59"/>
      <c r="L60" s="37">
        <f t="shared" si="6"/>
        <v>0</v>
      </c>
      <c r="M60" s="37">
        <f t="shared" si="7"/>
        <v>0</v>
      </c>
      <c r="N60" s="38">
        <f t="shared" si="8"/>
        <v>0</v>
      </c>
      <c r="O60" s="39">
        <f t="shared" si="5"/>
        <v>0</v>
      </c>
    </row>
    <row r="61" spans="1:15" ht="15.75" customHeight="1" x14ac:dyDescent="0.3">
      <c r="A61" s="51"/>
      <c r="B61" s="51"/>
      <c r="C61" s="51"/>
      <c r="D61" s="51"/>
      <c r="E61" s="81" t="s">
        <v>112</v>
      </c>
      <c r="F61" s="43">
        <v>6.75</v>
      </c>
      <c r="G61" s="77">
        <v>1</v>
      </c>
      <c r="H61" s="77">
        <v>2</v>
      </c>
      <c r="I61" s="31">
        <f t="shared" si="1"/>
        <v>13.5</v>
      </c>
      <c r="J61" s="64"/>
      <c r="K61" s="59"/>
      <c r="L61" s="37">
        <f t="shared" si="6"/>
        <v>0</v>
      </c>
      <c r="M61" s="37">
        <f t="shared" si="7"/>
        <v>0</v>
      </c>
      <c r="N61" s="38">
        <f t="shared" si="8"/>
        <v>0</v>
      </c>
      <c r="O61" s="39">
        <f t="shared" si="5"/>
        <v>0</v>
      </c>
    </row>
    <row r="62" spans="1:15" ht="15.75" customHeight="1" x14ac:dyDescent="0.3">
      <c r="A62" s="51"/>
      <c r="B62" s="51"/>
      <c r="C62" s="51"/>
      <c r="D62" s="51"/>
      <c r="E62" s="56"/>
      <c r="F62" s="47"/>
      <c r="G62" s="48"/>
      <c r="H62" s="45"/>
      <c r="I62" s="31">
        <f t="shared" si="1"/>
        <v>0</v>
      </c>
      <c r="J62" s="64"/>
      <c r="K62" s="59"/>
      <c r="L62" s="37">
        <f t="shared" si="6"/>
        <v>0</v>
      </c>
      <c r="M62" s="37">
        <f t="shared" si="7"/>
        <v>0</v>
      </c>
      <c r="N62" s="38">
        <f t="shared" si="8"/>
        <v>0</v>
      </c>
      <c r="O62" s="39">
        <f t="shared" si="5"/>
        <v>0</v>
      </c>
    </row>
    <row r="63" spans="1:15" ht="15.75" customHeight="1" x14ac:dyDescent="0.3">
      <c r="A63" s="51"/>
      <c r="B63" s="51"/>
      <c r="C63" s="51"/>
      <c r="D63" s="51"/>
      <c r="E63" s="46"/>
      <c r="F63" s="47"/>
      <c r="G63" s="48"/>
      <c r="H63" s="45"/>
      <c r="I63" s="31">
        <f t="shared" si="1"/>
        <v>0</v>
      </c>
      <c r="J63" s="64"/>
      <c r="K63" s="59"/>
      <c r="L63" s="37">
        <f t="shared" si="6"/>
        <v>0</v>
      </c>
      <c r="M63" s="37">
        <f t="shared" si="7"/>
        <v>0</v>
      </c>
      <c r="N63" s="38">
        <f t="shared" si="8"/>
        <v>0</v>
      </c>
      <c r="O63" s="39">
        <f t="shared" si="5"/>
        <v>0</v>
      </c>
    </row>
    <row r="64" spans="1:15" ht="15.75" customHeight="1" x14ac:dyDescent="0.3">
      <c r="A64" s="51"/>
      <c r="B64" s="51"/>
      <c r="C64" s="51"/>
      <c r="D64" s="51"/>
      <c r="E64" s="46"/>
      <c r="F64" s="47"/>
      <c r="G64" s="48"/>
      <c r="H64" s="45"/>
      <c r="I64" s="31">
        <f t="shared" si="1"/>
        <v>0</v>
      </c>
      <c r="J64" s="64"/>
      <c r="K64" s="59"/>
      <c r="L64" s="37">
        <f t="shared" si="6"/>
        <v>0</v>
      </c>
      <c r="M64" s="37">
        <f t="shared" si="7"/>
        <v>0</v>
      </c>
      <c r="N64" s="38">
        <f t="shared" si="8"/>
        <v>0</v>
      </c>
      <c r="O64" s="39">
        <f t="shared" si="5"/>
        <v>0</v>
      </c>
    </row>
    <row r="65" spans="1:15" ht="15.75" customHeight="1" x14ac:dyDescent="0.3">
      <c r="A65" s="51"/>
      <c r="B65" s="51"/>
      <c r="C65" s="51"/>
      <c r="D65" s="51"/>
      <c r="E65" s="46"/>
      <c r="F65" s="47"/>
      <c r="G65" s="48"/>
      <c r="H65" s="45"/>
      <c r="I65" s="31">
        <f t="shared" si="1"/>
        <v>0</v>
      </c>
      <c r="J65" s="64"/>
      <c r="K65" s="59"/>
      <c r="L65" s="37">
        <f t="shared" si="6"/>
        <v>0</v>
      </c>
      <c r="M65" s="37">
        <f t="shared" si="7"/>
        <v>0</v>
      </c>
      <c r="N65" s="38">
        <f t="shared" si="8"/>
        <v>0</v>
      </c>
      <c r="O65" s="39">
        <f t="shared" si="5"/>
        <v>0</v>
      </c>
    </row>
    <row r="66" spans="1:15" ht="15.75" customHeight="1" x14ac:dyDescent="0.3">
      <c r="A66" s="51"/>
      <c r="B66" s="51"/>
      <c r="C66" s="51"/>
      <c r="D66" s="51"/>
      <c r="E66" s="46"/>
      <c r="F66" s="47"/>
      <c r="G66" s="48"/>
      <c r="H66" s="45"/>
      <c r="I66" s="31">
        <f t="shared" si="1"/>
        <v>0</v>
      </c>
      <c r="J66" s="64"/>
      <c r="K66" s="59"/>
      <c r="L66" s="37">
        <f t="shared" si="6"/>
        <v>0</v>
      </c>
      <c r="M66" s="37">
        <f t="shared" si="7"/>
        <v>0</v>
      </c>
      <c r="N66" s="38">
        <f t="shared" si="8"/>
        <v>0</v>
      </c>
      <c r="O66" s="39">
        <f t="shared" si="5"/>
        <v>0</v>
      </c>
    </row>
    <row r="67" spans="1:15" ht="15.75" customHeight="1" x14ac:dyDescent="0.3">
      <c r="A67" s="51"/>
      <c r="B67" s="51"/>
      <c r="C67" s="51"/>
      <c r="D67" s="51"/>
      <c r="E67" s="46"/>
      <c r="F67" s="47"/>
      <c r="G67" s="48"/>
      <c r="H67" s="45"/>
      <c r="I67" s="31">
        <f t="shared" si="1"/>
        <v>0</v>
      </c>
      <c r="J67" s="64"/>
      <c r="K67" s="59"/>
      <c r="L67" s="37">
        <f t="shared" si="6"/>
        <v>0</v>
      </c>
      <c r="M67" s="37">
        <f t="shared" si="7"/>
        <v>0</v>
      </c>
      <c r="N67" s="38">
        <f t="shared" si="8"/>
        <v>0</v>
      </c>
      <c r="O67" s="39">
        <f t="shared" si="5"/>
        <v>0</v>
      </c>
    </row>
    <row r="68" spans="1:15" ht="15.75" customHeight="1" x14ac:dyDescent="0.3">
      <c r="A68" s="51"/>
      <c r="B68" s="51"/>
      <c r="C68" s="51"/>
      <c r="D68" s="51"/>
      <c r="E68" s="46"/>
      <c r="F68" s="47"/>
      <c r="G68" s="48"/>
      <c r="H68" s="45"/>
      <c r="I68" s="31">
        <f t="shared" si="1"/>
        <v>0</v>
      </c>
      <c r="J68" s="64"/>
      <c r="K68" s="59"/>
      <c r="L68" s="37">
        <f t="shared" si="6"/>
        <v>0</v>
      </c>
      <c r="M68" s="37">
        <f t="shared" si="7"/>
        <v>0</v>
      </c>
      <c r="N68" s="38">
        <f t="shared" si="8"/>
        <v>0</v>
      </c>
      <c r="O68" s="39">
        <f t="shared" si="5"/>
        <v>0</v>
      </c>
    </row>
    <row r="69" spans="1:15" ht="15.75" customHeight="1" x14ac:dyDescent="0.3">
      <c r="A69" s="51"/>
      <c r="B69" s="51"/>
      <c r="C69" s="51"/>
      <c r="D69" s="51"/>
      <c r="E69" s="46"/>
      <c r="F69" s="47"/>
      <c r="G69" s="48"/>
      <c r="H69" s="45"/>
      <c r="I69" s="31">
        <f t="shared" si="1"/>
        <v>0</v>
      </c>
      <c r="J69" s="62" t="s">
        <v>70</v>
      </c>
      <c r="K69" s="66"/>
      <c r="L69" s="34"/>
      <c r="M69" s="34"/>
      <c r="N69" s="35"/>
      <c r="O69" s="39">
        <f t="shared" si="5"/>
        <v>0</v>
      </c>
    </row>
    <row r="70" spans="1:15" ht="15.75" customHeight="1" x14ac:dyDescent="0.3">
      <c r="A70" s="51"/>
      <c r="B70" s="51"/>
      <c r="C70" s="51"/>
      <c r="D70" s="51"/>
      <c r="E70" s="63" t="s">
        <v>69</v>
      </c>
      <c r="F70" s="27"/>
      <c r="G70" s="27"/>
      <c r="H70" s="28"/>
      <c r="I70" s="31">
        <f t="shared" si="1"/>
        <v>0</v>
      </c>
      <c r="J70" s="64"/>
      <c r="K70" s="59"/>
      <c r="L70" s="37">
        <f t="shared" ref="L70:L200" si="9">K70*6%</f>
        <v>0</v>
      </c>
      <c r="M70" s="37">
        <f t="shared" ref="M70:M200" si="10">(K70+L70)/5</f>
        <v>0</v>
      </c>
      <c r="N70" s="38">
        <f t="shared" ref="N70:N200" si="11">$M70/365</f>
        <v>0</v>
      </c>
      <c r="O70" s="39">
        <f t="shared" si="5"/>
        <v>0</v>
      </c>
    </row>
    <row r="71" spans="1:15" ht="15.75" customHeight="1" x14ac:dyDescent="0.3">
      <c r="A71" s="51"/>
      <c r="B71" s="51"/>
      <c r="C71" s="51"/>
      <c r="D71" s="51"/>
      <c r="E71" s="81" t="s">
        <v>113</v>
      </c>
      <c r="F71" s="43">
        <v>74</v>
      </c>
      <c r="G71" s="77">
        <v>1</v>
      </c>
      <c r="H71" s="77">
        <v>4</v>
      </c>
      <c r="I71" s="31">
        <f t="shared" si="1"/>
        <v>296</v>
      </c>
      <c r="J71" s="64"/>
      <c r="K71" s="59"/>
      <c r="L71" s="37">
        <f t="shared" si="9"/>
        <v>0</v>
      </c>
      <c r="M71" s="37">
        <f t="shared" si="10"/>
        <v>0</v>
      </c>
      <c r="N71" s="38">
        <f t="shared" si="11"/>
        <v>0</v>
      </c>
      <c r="O71" s="39">
        <f t="shared" si="5"/>
        <v>0</v>
      </c>
    </row>
    <row r="72" spans="1:15" ht="15.75" customHeight="1" x14ac:dyDescent="0.3">
      <c r="A72" s="51"/>
      <c r="B72" s="51"/>
      <c r="C72" s="51"/>
      <c r="D72" s="51"/>
      <c r="E72" s="46"/>
      <c r="F72" s="41"/>
      <c r="G72" s="41"/>
      <c r="H72" s="65"/>
      <c r="I72" s="31">
        <f t="shared" si="1"/>
        <v>0</v>
      </c>
      <c r="J72" s="64"/>
      <c r="K72" s="59"/>
      <c r="L72" s="37">
        <f t="shared" si="9"/>
        <v>0</v>
      </c>
      <c r="M72" s="37">
        <f t="shared" si="10"/>
        <v>0</v>
      </c>
      <c r="N72" s="38">
        <f t="shared" si="11"/>
        <v>0</v>
      </c>
      <c r="O72" s="39">
        <f t="shared" si="5"/>
        <v>0</v>
      </c>
    </row>
    <row r="73" spans="1:15" ht="15.75" customHeight="1" x14ac:dyDescent="0.3">
      <c r="A73" s="51"/>
      <c r="B73" s="51"/>
      <c r="C73" s="51"/>
      <c r="D73" s="51"/>
      <c r="E73" s="46"/>
      <c r="F73" s="41"/>
      <c r="G73" s="41"/>
      <c r="H73" s="65"/>
      <c r="I73" s="31">
        <f t="shared" si="1"/>
        <v>0</v>
      </c>
      <c r="J73" s="64"/>
      <c r="K73" s="59"/>
      <c r="L73" s="37">
        <f t="shared" si="9"/>
        <v>0</v>
      </c>
      <c r="M73" s="37">
        <f t="shared" si="10"/>
        <v>0</v>
      </c>
      <c r="N73" s="38">
        <f t="shared" si="11"/>
        <v>0</v>
      </c>
      <c r="O73" s="39">
        <f t="shared" si="5"/>
        <v>0</v>
      </c>
    </row>
    <row r="74" spans="1:15" ht="15.75" customHeight="1" x14ac:dyDescent="0.3">
      <c r="A74" s="51"/>
      <c r="B74" s="51"/>
      <c r="C74" s="51"/>
      <c r="D74" s="51"/>
      <c r="E74" s="46"/>
      <c r="F74" s="41"/>
      <c r="G74" s="41"/>
      <c r="H74" s="65"/>
      <c r="I74" s="31">
        <f t="shared" si="1"/>
        <v>0</v>
      </c>
      <c r="J74" s="64"/>
      <c r="K74" s="59"/>
      <c r="L74" s="37">
        <f t="shared" si="9"/>
        <v>0</v>
      </c>
      <c r="M74" s="37">
        <f t="shared" si="10"/>
        <v>0</v>
      </c>
      <c r="N74" s="38">
        <f t="shared" si="11"/>
        <v>0</v>
      </c>
      <c r="O74" s="39">
        <f t="shared" si="5"/>
        <v>0</v>
      </c>
    </row>
    <row r="75" spans="1:15" ht="15.75" customHeight="1" x14ac:dyDescent="0.3">
      <c r="A75" s="51"/>
      <c r="B75" s="51"/>
      <c r="C75" s="51"/>
      <c r="D75" s="51"/>
      <c r="E75" s="46"/>
      <c r="F75" s="74"/>
      <c r="G75" s="41"/>
      <c r="H75" s="75"/>
      <c r="I75" s="31">
        <f t="shared" si="1"/>
        <v>0</v>
      </c>
      <c r="J75" s="64"/>
      <c r="K75" s="59"/>
      <c r="L75" s="37">
        <f t="shared" si="9"/>
        <v>0</v>
      </c>
      <c r="M75" s="37">
        <f t="shared" si="10"/>
        <v>0</v>
      </c>
      <c r="N75" s="38">
        <f t="shared" si="11"/>
        <v>0</v>
      </c>
      <c r="O75" s="39">
        <f t="shared" si="5"/>
        <v>0</v>
      </c>
    </row>
    <row r="76" spans="1:15" ht="15.75" customHeight="1" x14ac:dyDescent="0.3">
      <c r="A76" s="51"/>
      <c r="B76" s="51"/>
      <c r="C76" s="51"/>
      <c r="D76" s="51"/>
      <c r="E76" s="63" t="s">
        <v>71</v>
      </c>
      <c r="F76" s="27"/>
      <c r="G76" s="27"/>
      <c r="H76" s="28"/>
      <c r="I76" s="31">
        <f t="shared" si="1"/>
        <v>0</v>
      </c>
      <c r="J76" s="64"/>
      <c r="K76" s="59"/>
      <c r="L76" s="37">
        <f t="shared" si="9"/>
        <v>0</v>
      </c>
      <c r="M76" s="37">
        <f t="shared" si="10"/>
        <v>0</v>
      </c>
      <c r="N76" s="38">
        <f t="shared" si="11"/>
        <v>0</v>
      </c>
      <c r="O76" s="39">
        <f t="shared" si="5"/>
        <v>0</v>
      </c>
    </row>
    <row r="77" spans="1:15" ht="15.75" customHeight="1" x14ac:dyDescent="0.3">
      <c r="A77" s="51"/>
      <c r="B77" s="51"/>
      <c r="C77" s="51"/>
      <c r="D77" s="51"/>
      <c r="E77" s="46"/>
      <c r="F77" s="47"/>
      <c r="G77" s="48"/>
      <c r="H77" s="45"/>
      <c r="I77" s="31">
        <f t="shared" si="1"/>
        <v>0</v>
      </c>
      <c r="J77" s="64"/>
      <c r="K77" s="59"/>
      <c r="L77" s="37">
        <f t="shared" si="9"/>
        <v>0</v>
      </c>
      <c r="M77" s="37">
        <f t="shared" si="10"/>
        <v>0</v>
      </c>
      <c r="N77" s="38">
        <f t="shared" si="11"/>
        <v>0</v>
      </c>
      <c r="O77" s="39">
        <f t="shared" si="5"/>
        <v>0</v>
      </c>
    </row>
    <row r="78" spans="1:15" ht="15.75" customHeight="1" x14ac:dyDescent="0.3">
      <c r="A78" s="51"/>
      <c r="B78" s="51"/>
      <c r="C78" s="51"/>
      <c r="D78" s="51"/>
      <c r="E78" s="46"/>
      <c r="F78" s="47"/>
      <c r="G78" s="48"/>
      <c r="H78" s="45"/>
      <c r="I78" s="31">
        <f t="shared" si="1"/>
        <v>0</v>
      </c>
      <c r="J78" s="64"/>
      <c r="K78" s="59"/>
      <c r="L78" s="37">
        <f t="shared" si="9"/>
        <v>0</v>
      </c>
      <c r="M78" s="37">
        <f t="shared" si="10"/>
        <v>0</v>
      </c>
      <c r="N78" s="38">
        <f t="shared" si="11"/>
        <v>0</v>
      </c>
      <c r="O78" s="39">
        <f t="shared" si="5"/>
        <v>0</v>
      </c>
    </row>
    <row r="79" spans="1:15" ht="15.75" customHeight="1" x14ac:dyDescent="0.3">
      <c r="A79" s="51"/>
      <c r="B79" s="51"/>
      <c r="C79" s="51"/>
      <c r="D79" s="51"/>
      <c r="E79" s="56"/>
      <c r="F79" s="47"/>
      <c r="G79" s="48"/>
      <c r="H79" s="45"/>
      <c r="I79" s="31">
        <f t="shared" si="1"/>
        <v>0</v>
      </c>
      <c r="J79" s="64"/>
      <c r="K79" s="59"/>
      <c r="L79" s="37">
        <f t="shared" si="9"/>
        <v>0</v>
      </c>
      <c r="M79" s="37">
        <f t="shared" si="10"/>
        <v>0</v>
      </c>
      <c r="N79" s="38">
        <f t="shared" si="11"/>
        <v>0</v>
      </c>
      <c r="O79" s="39">
        <f t="shared" si="5"/>
        <v>0</v>
      </c>
    </row>
    <row r="80" spans="1:15" ht="15.75" customHeight="1" x14ac:dyDescent="0.3">
      <c r="A80" s="51"/>
      <c r="B80" s="51"/>
      <c r="C80" s="51"/>
      <c r="D80" s="51"/>
      <c r="E80" s="46"/>
      <c r="F80" s="47"/>
      <c r="G80" s="48"/>
      <c r="H80" s="45"/>
      <c r="I80" s="31">
        <f t="shared" si="1"/>
        <v>0</v>
      </c>
      <c r="J80" s="64"/>
      <c r="K80" s="59"/>
      <c r="L80" s="37">
        <f t="shared" si="9"/>
        <v>0</v>
      </c>
      <c r="M80" s="37">
        <f t="shared" si="10"/>
        <v>0</v>
      </c>
      <c r="N80" s="38">
        <f t="shared" si="11"/>
        <v>0</v>
      </c>
      <c r="O80" s="39">
        <f t="shared" si="5"/>
        <v>0</v>
      </c>
    </row>
    <row r="81" spans="1:15" ht="15.75" customHeight="1" x14ac:dyDescent="0.3">
      <c r="A81" s="51"/>
      <c r="B81" s="51"/>
      <c r="C81" s="51"/>
      <c r="D81" s="51"/>
      <c r="E81" s="56"/>
      <c r="F81" s="47"/>
      <c r="G81" s="48"/>
      <c r="H81" s="45"/>
      <c r="I81" s="31">
        <f t="shared" si="1"/>
        <v>0</v>
      </c>
      <c r="J81" s="64"/>
      <c r="K81" s="59"/>
      <c r="L81" s="37">
        <f t="shared" si="9"/>
        <v>0</v>
      </c>
      <c r="M81" s="37">
        <f t="shared" si="10"/>
        <v>0</v>
      </c>
      <c r="N81" s="38">
        <f t="shared" si="11"/>
        <v>0</v>
      </c>
      <c r="O81" s="39">
        <f t="shared" si="5"/>
        <v>0</v>
      </c>
    </row>
    <row r="82" spans="1:15" ht="15.75" customHeight="1" x14ac:dyDescent="0.3">
      <c r="A82" s="51"/>
      <c r="B82" s="51"/>
      <c r="C82" s="51"/>
      <c r="D82" s="51"/>
      <c r="E82" s="26" t="s">
        <v>72</v>
      </c>
      <c r="F82" s="82"/>
      <c r="G82" s="82"/>
      <c r="H82" s="83"/>
      <c r="I82" s="31">
        <f t="shared" si="1"/>
        <v>0</v>
      </c>
      <c r="J82" s="64"/>
      <c r="K82" s="59"/>
      <c r="L82" s="37">
        <f t="shared" si="9"/>
        <v>0</v>
      </c>
      <c r="M82" s="37">
        <f t="shared" si="10"/>
        <v>0</v>
      </c>
      <c r="N82" s="38">
        <f t="shared" si="11"/>
        <v>0</v>
      </c>
      <c r="O82" s="39">
        <f t="shared" si="5"/>
        <v>0</v>
      </c>
    </row>
    <row r="83" spans="1:15" ht="15.75" customHeight="1" x14ac:dyDescent="0.3">
      <c r="A83" s="51"/>
      <c r="B83" s="51"/>
      <c r="C83" s="51"/>
      <c r="D83" s="51"/>
      <c r="E83" s="56" t="s">
        <v>73</v>
      </c>
      <c r="F83" s="84">
        <v>0.18</v>
      </c>
      <c r="G83" s="48">
        <v>1</v>
      </c>
      <c r="H83" s="45">
        <v>30</v>
      </c>
      <c r="I83" s="31">
        <f t="shared" si="1"/>
        <v>5.3999999999999995</v>
      </c>
      <c r="J83" s="64"/>
      <c r="K83" s="59"/>
      <c r="L83" s="37">
        <f t="shared" si="9"/>
        <v>0</v>
      </c>
      <c r="M83" s="37">
        <f t="shared" si="10"/>
        <v>0</v>
      </c>
      <c r="N83" s="38">
        <f t="shared" si="11"/>
        <v>0</v>
      </c>
      <c r="O83" s="39">
        <f t="shared" si="5"/>
        <v>0</v>
      </c>
    </row>
    <row r="84" spans="1:15" ht="15.75" customHeight="1" x14ac:dyDescent="0.3">
      <c r="A84" s="51"/>
      <c r="B84" s="51"/>
      <c r="C84" s="51"/>
      <c r="D84" s="51"/>
      <c r="E84" s="46" t="s">
        <v>114</v>
      </c>
      <c r="F84" s="84">
        <v>0.28000000000000003</v>
      </c>
      <c r="G84" s="48">
        <v>1</v>
      </c>
      <c r="H84" s="45">
        <v>30</v>
      </c>
      <c r="I84" s="31">
        <f t="shared" si="1"/>
        <v>8.4</v>
      </c>
      <c r="J84" s="64"/>
      <c r="K84" s="59"/>
      <c r="L84" s="37">
        <f t="shared" si="9"/>
        <v>0</v>
      </c>
      <c r="M84" s="37">
        <f t="shared" si="10"/>
        <v>0</v>
      </c>
      <c r="N84" s="38">
        <f t="shared" si="11"/>
        <v>0</v>
      </c>
      <c r="O84" s="39">
        <f t="shared" si="5"/>
        <v>0</v>
      </c>
    </row>
    <row r="85" spans="1:15" ht="15.75" customHeight="1" x14ac:dyDescent="0.3">
      <c r="A85" s="51"/>
      <c r="B85" s="51"/>
      <c r="C85" s="51"/>
      <c r="D85" s="51"/>
      <c r="E85" s="85" t="s">
        <v>115</v>
      </c>
      <c r="F85" s="84">
        <v>0.2</v>
      </c>
      <c r="G85" s="48">
        <v>1</v>
      </c>
      <c r="H85" s="45">
        <v>30</v>
      </c>
      <c r="I85" s="31">
        <f t="shared" si="1"/>
        <v>6</v>
      </c>
      <c r="J85" s="64"/>
      <c r="K85" s="59"/>
      <c r="L85" s="37">
        <f t="shared" si="9"/>
        <v>0</v>
      </c>
      <c r="M85" s="37">
        <f t="shared" si="10"/>
        <v>0</v>
      </c>
      <c r="N85" s="38">
        <f t="shared" si="11"/>
        <v>0</v>
      </c>
      <c r="O85" s="39">
        <f t="shared" si="5"/>
        <v>0</v>
      </c>
    </row>
    <row r="86" spans="1:15" ht="15.75" customHeight="1" x14ac:dyDescent="0.3">
      <c r="A86" s="51"/>
      <c r="B86" s="51"/>
      <c r="C86" s="51"/>
      <c r="D86" s="51"/>
      <c r="E86" s="46" t="s">
        <v>116</v>
      </c>
      <c r="F86" s="84">
        <v>1.2</v>
      </c>
      <c r="G86" s="48">
        <v>1</v>
      </c>
      <c r="H86" s="45">
        <v>30</v>
      </c>
      <c r="I86" s="31">
        <f t="shared" si="1"/>
        <v>36</v>
      </c>
      <c r="J86" s="64"/>
      <c r="K86" s="59"/>
      <c r="L86" s="37">
        <f t="shared" si="9"/>
        <v>0</v>
      </c>
      <c r="M86" s="37">
        <f t="shared" si="10"/>
        <v>0</v>
      </c>
      <c r="N86" s="38">
        <f t="shared" si="11"/>
        <v>0</v>
      </c>
      <c r="O86" s="39">
        <f t="shared" si="5"/>
        <v>0</v>
      </c>
    </row>
    <row r="87" spans="1:15" ht="15.75" customHeight="1" x14ac:dyDescent="0.3">
      <c r="A87" s="51"/>
      <c r="B87" s="51"/>
      <c r="C87" s="51"/>
      <c r="D87" s="51"/>
      <c r="E87" s="85" t="s">
        <v>117</v>
      </c>
      <c r="F87" s="84">
        <v>0.63</v>
      </c>
      <c r="G87" s="48">
        <v>1</v>
      </c>
      <c r="H87" s="45">
        <v>10</v>
      </c>
      <c r="I87" s="31">
        <f t="shared" si="1"/>
        <v>6.3</v>
      </c>
      <c r="J87" s="64"/>
      <c r="K87" s="59"/>
      <c r="L87" s="37">
        <f t="shared" si="9"/>
        <v>0</v>
      </c>
      <c r="M87" s="37">
        <f t="shared" si="10"/>
        <v>0</v>
      </c>
      <c r="N87" s="38">
        <f t="shared" si="11"/>
        <v>0</v>
      </c>
      <c r="O87" s="39">
        <f t="shared" si="5"/>
        <v>0</v>
      </c>
    </row>
    <row r="88" spans="1:15" ht="15.75" customHeight="1" x14ac:dyDescent="0.3">
      <c r="A88" s="51"/>
      <c r="B88" s="51"/>
      <c r="C88" s="51"/>
      <c r="D88" s="51"/>
      <c r="E88" s="46" t="s">
        <v>118</v>
      </c>
      <c r="F88" s="47">
        <v>27.5</v>
      </c>
      <c r="G88" s="48">
        <v>1</v>
      </c>
      <c r="H88" s="45">
        <v>2</v>
      </c>
      <c r="I88" s="31">
        <f t="shared" si="1"/>
        <v>55</v>
      </c>
      <c r="J88" s="64"/>
      <c r="K88" s="59"/>
      <c r="L88" s="37">
        <f t="shared" si="9"/>
        <v>0</v>
      </c>
      <c r="M88" s="37">
        <f t="shared" si="10"/>
        <v>0</v>
      </c>
      <c r="N88" s="38">
        <f t="shared" si="11"/>
        <v>0</v>
      </c>
      <c r="O88" s="39">
        <f t="shared" si="5"/>
        <v>0</v>
      </c>
    </row>
    <row r="89" spans="1:15" ht="15.75" customHeight="1" x14ac:dyDescent="0.3">
      <c r="A89" s="51"/>
      <c r="B89" s="51"/>
      <c r="C89" s="51"/>
      <c r="D89" s="51"/>
      <c r="E89" s="46"/>
      <c r="F89" s="47"/>
      <c r="G89" s="48"/>
      <c r="H89" s="45"/>
      <c r="I89" s="31">
        <f t="shared" si="1"/>
        <v>0</v>
      </c>
      <c r="J89" s="64"/>
      <c r="K89" s="59"/>
      <c r="L89" s="37">
        <f t="shared" si="9"/>
        <v>0</v>
      </c>
      <c r="M89" s="37">
        <f t="shared" si="10"/>
        <v>0</v>
      </c>
      <c r="N89" s="38">
        <f t="shared" si="11"/>
        <v>0</v>
      </c>
      <c r="O89" s="39">
        <f t="shared" si="5"/>
        <v>0</v>
      </c>
    </row>
    <row r="90" spans="1:15" ht="15.75" customHeight="1" x14ac:dyDescent="0.3">
      <c r="A90" s="51"/>
      <c r="B90" s="51"/>
      <c r="C90" s="51"/>
      <c r="D90" s="51"/>
      <c r="E90" s="46"/>
      <c r="F90" s="48"/>
      <c r="G90" s="48"/>
      <c r="H90" s="59"/>
      <c r="I90" s="31">
        <f t="shared" si="1"/>
        <v>0</v>
      </c>
      <c r="J90" s="64"/>
      <c r="K90" s="59"/>
      <c r="L90" s="37">
        <f t="shared" si="9"/>
        <v>0</v>
      </c>
      <c r="M90" s="37">
        <f t="shared" si="10"/>
        <v>0</v>
      </c>
      <c r="N90" s="38">
        <f t="shared" si="11"/>
        <v>0</v>
      </c>
      <c r="O90" s="39">
        <f t="shared" si="5"/>
        <v>0</v>
      </c>
    </row>
    <row r="91" spans="1:15" ht="15.75" customHeight="1" x14ac:dyDescent="0.3">
      <c r="A91" s="51"/>
      <c r="B91" s="51"/>
      <c r="C91" s="51"/>
      <c r="D91" s="51"/>
      <c r="E91" s="46"/>
      <c r="F91" s="47"/>
      <c r="G91" s="48"/>
      <c r="H91" s="45"/>
      <c r="I91" s="31">
        <f t="shared" si="1"/>
        <v>0</v>
      </c>
      <c r="J91" s="64"/>
      <c r="K91" s="59"/>
      <c r="L91" s="37">
        <f t="shared" si="9"/>
        <v>0</v>
      </c>
      <c r="M91" s="37">
        <f t="shared" si="10"/>
        <v>0</v>
      </c>
      <c r="N91" s="38">
        <f t="shared" si="11"/>
        <v>0</v>
      </c>
      <c r="O91" s="39">
        <f t="shared" si="5"/>
        <v>0</v>
      </c>
    </row>
    <row r="92" spans="1:15" ht="15.75" customHeight="1" x14ac:dyDescent="0.3">
      <c r="A92" s="51"/>
      <c r="B92" s="51"/>
      <c r="C92" s="51"/>
      <c r="D92" s="51"/>
      <c r="E92" s="46"/>
      <c r="F92" s="48"/>
      <c r="G92" s="48"/>
      <c r="H92" s="59"/>
      <c r="I92" s="31">
        <f t="shared" si="1"/>
        <v>0</v>
      </c>
      <c r="J92" s="64"/>
      <c r="K92" s="59"/>
      <c r="L92" s="37">
        <f t="shared" si="9"/>
        <v>0</v>
      </c>
      <c r="M92" s="37">
        <f t="shared" si="10"/>
        <v>0</v>
      </c>
      <c r="N92" s="38">
        <f t="shared" si="11"/>
        <v>0</v>
      </c>
      <c r="O92" s="39">
        <f t="shared" si="5"/>
        <v>0</v>
      </c>
    </row>
    <row r="93" spans="1:15" ht="15.75" customHeight="1" x14ac:dyDescent="0.3">
      <c r="A93" s="51"/>
      <c r="B93" s="51"/>
      <c r="C93" s="51"/>
      <c r="D93" s="51"/>
      <c r="E93" s="63" t="s">
        <v>74</v>
      </c>
      <c r="F93" s="27"/>
      <c r="G93" s="27"/>
      <c r="H93" s="28"/>
      <c r="I93" s="31">
        <f t="shared" si="1"/>
        <v>0</v>
      </c>
      <c r="J93" s="64"/>
      <c r="K93" s="59"/>
      <c r="L93" s="37">
        <f t="shared" si="9"/>
        <v>0</v>
      </c>
      <c r="M93" s="37">
        <f t="shared" si="10"/>
        <v>0</v>
      </c>
      <c r="N93" s="38">
        <f t="shared" si="11"/>
        <v>0</v>
      </c>
      <c r="O93" s="39">
        <f t="shared" si="5"/>
        <v>0</v>
      </c>
    </row>
    <row r="94" spans="1:15" ht="15.75" customHeight="1" x14ac:dyDescent="0.3">
      <c r="A94" s="51"/>
      <c r="B94" s="51"/>
      <c r="C94" s="51"/>
      <c r="D94" s="51"/>
      <c r="E94" s="46" t="s">
        <v>75</v>
      </c>
      <c r="F94" s="48">
        <v>15</v>
      </c>
      <c r="G94" s="48">
        <v>1</v>
      </c>
      <c r="H94" s="59">
        <v>1</v>
      </c>
      <c r="I94" s="31">
        <f t="shared" si="1"/>
        <v>15</v>
      </c>
      <c r="J94" s="64"/>
      <c r="K94" s="59"/>
      <c r="L94" s="37">
        <f t="shared" si="9"/>
        <v>0</v>
      </c>
      <c r="M94" s="37">
        <f t="shared" si="10"/>
        <v>0</v>
      </c>
      <c r="N94" s="38">
        <f t="shared" si="11"/>
        <v>0</v>
      </c>
      <c r="O94" s="39">
        <f t="shared" si="5"/>
        <v>0</v>
      </c>
    </row>
    <row r="95" spans="1:15" ht="15.75" customHeight="1" x14ac:dyDescent="0.3">
      <c r="A95" s="51"/>
      <c r="B95" s="51"/>
      <c r="C95" s="51"/>
      <c r="D95" s="51"/>
      <c r="E95" s="46" t="s">
        <v>119</v>
      </c>
      <c r="F95" s="47">
        <v>120</v>
      </c>
      <c r="G95" s="48">
        <v>1</v>
      </c>
      <c r="H95" s="45">
        <v>1</v>
      </c>
      <c r="I95" s="31">
        <f t="shared" si="1"/>
        <v>120</v>
      </c>
      <c r="J95" s="64"/>
      <c r="K95" s="59"/>
      <c r="L95" s="37">
        <f t="shared" si="9"/>
        <v>0</v>
      </c>
      <c r="M95" s="37">
        <f t="shared" si="10"/>
        <v>0</v>
      </c>
      <c r="N95" s="38">
        <f t="shared" si="11"/>
        <v>0</v>
      </c>
      <c r="O95" s="39">
        <f t="shared" si="5"/>
        <v>0</v>
      </c>
    </row>
    <row r="96" spans="1:15" ht="15.75" customHeight="1" x14ac:dyDescent="0.3">
      <c r="A96" s="51"/>
      <c r="B96" s="51"/>
      <c r="C96" s="51"/>
      <c r="D96" s="51"/>
      <c r="E96" s="46" t="s">
        <v>120</v>
      </c>
      <c r="F96" s="48">
        <v>60</v>
      </c>
      <c r="G96" s="48">
        <v>1</v>
      </c>
      <c r="H96" s="59">
        <v>1</v>
      </c>
      <c r="I96" s="31">
        <f t="shared" si="1"/>
        <v>60</v>
      </c>
      <c r="J96" s="64"/>
      <c r="K96" s="59"/>
      <c r="L96" s="37">
        <f t="shared" si="9"/>
        <v>0</v>
      </c>
      <c r="M96" s="37">
        <f t="shared" si="10"/>
        <v>0</v>
      </c>
      <c r="N96" s="38">
        <f t="shared" si="11"/>
        <v>0</v>
      </c>
      <c r="O96" s="39">
        <f t="shared" si="5"/>
        <v>0</v>
      </c>
    </row>
    <row r="97" spans="1:15" ht="15.75" customHeight="1" x14ac:dyDescent="0.3">
      <c r="A97" s="51"/>
      <c r="B97" s="51"/>
      <c r="C97" s="51"/>
      <c r="D97" s="51"/>
      <c r="E97" s="56" t="s">
        <v>121</v>
      </c>
      <c r="F97" s="47">
        <v>60</v>
      </c>
      <c r="G97" s="48">
        <v>1</v>
      </c>
      <c r="H97" s="45">
        <v>1</v>
      </c>
      <c r="I97" s="31">
        <f t="shared" si="1"/>
        <v>60</v>
      </c>
      <c r="J97" s="64"/>
      <c r="K97" s="59"/>
      <c r="L97" s="37">
        <f t="shared" si="9"/>
        <v>0</v>
      </c>
      <c r="M97" s="37">
        <f t="shared" si="10"/>
        <v>0</v>
      </c>
      <c r="N97" s="38">
        <f t="shared" si="11"/>
        <v>0</v>
      </c>
      <c r="O97" s="39">
        <f t="shared" si="5"/>
        <v>0</v>
      </c>
    </row>
    <row r="98" spans="1:15" ht="15.75" customHeight="1" x14ac:dyDescent="0.3">
      <c r="A98" s="51"/>
      <c r="B98" s="51"/>
      <c r="C98" s="51"/>
      <c r="D98" s="51"/>
      <c r="E98" s="56" t="s">
        <v>122</v>
      </c>
      <c r="F98" s="47">
        <v>80</v>
      </c>
      <c r="G98" s="48">
        <v>1</v>
      </c>
      <c r="H98" s="45">
        <v>1</v>
      </c>
      <c r="I98" s="31">
        <f t="shared" si="1"/>
        <v>80</v>
      </c>
      <c r="J98" s="64"/>
      <c r="K98" s="59"/>
      <c r="L98" s="37">
        <f t="shared" si="9"/>
        <v>0</v>
      </c>
      <c r="M98" s="37">
        <f t="shared" si="10"/>
        <v>0</v>
      </c>
      <c r="N98" s="38">
        <f t="shared" si="11"/>
        <v>0</v>
      </c>
      <c r="O98" s="39">
        <f t="shared" si="5"/>
        <v>0</v>
      </c>
    </row>
    <row r="99" spans="1:15" ht="15.75" customHeight="1" x14ac:dyDescent="0.3">
      <c r="A99" s="51"/>
      <c r="B99" s="51"/>
      <c r="C99" s="51"/>
      <c r="D99" s="51"/>
      <c r="E99" s="56" t="s">
        <v>123</v>
      </c>
      <c r="F99" s="47">
        <v>60</v>
      </c>
      <c r="G99" s="48">
        <v>1</v>
      </c>
      <c r="H99" s="45">
        <v>1</v>
      </c>
      <c r="I99" s="31">
        <f t="shared" si="1"/>
        <v>60</v>
      </c>
      <c r="J99" s="64"/>
      <c r="K99" s="59"/>
      <c r="L99" s="37">
        <f t="shared" si="9"/>
        <v>0</v>
      </c>
      <c r="M99" s="37">
        <f t="shared" si="10"/>
        <v>0</v>
      </c>
      <c r="N99" s="38">
        <f t="shared" si="11"/>
        <v>0</v>
      </c>
      <c r="O99" s="39">
        <f t="shared" si="5"/>
        <v>0</v>
      </c>
    </row>
    <row r="100" spans="1:15" ht="15.75" customHeight="1" x14ac:dyDescent="0.3">
      <c r="A100" s="51"/>
      <c r="B100" s="51"/>
      <c r="C100" s="51"/>
      <c r="D100" s="51"/>
      <c r="E100" s="56" t="s">
        <v>124</v>
      </c>
      <c r="F100" s="47">
        <v>60</v>
      </c>
      <c r="G100" s="48">
        <v>1</v>
      </c>
      <c r="H100" s="45">
        <v>1</v>
      </c>
      <c r="I100" s="31">
        <f t="shared" si="1"/>
        <v>60</v>
      </c>
      <c r="J100" s="64"/>
      <c r="K100" s="59"/>
      <c r="L100" s="37">
        <f t="shared" si="9"/>
        <v>0</v>
      </c>
      <c r="M100" s="37">
        <f t="shared" si="10"/>
        <v>0</v>
      </c>
      <c r="N100" s="38">
        <f t="shared" si="11"/>
        <v>0</v>
      </c>
      <c r="O100" s="39">
        <f t="shared" si="5"/>
        <v>0</v>
      </c>
    </row>
    <row r="101" spans="1:15" ht="15.75" customHeight="1" x14ac:dyDescent="0.3">
      <c r="A101" s="51"/>
      <c r="B101" s="51"/>
      <c r="C101" s="51"/>
      <c r="D101" s="51"/>
      <c r="E101" s="56"/>
      <c r="F101" s="47"/>
      <c r="G101" s="48"/>
      <c r="H101" s="45"/>
      <c r="I101" s="31">
        <f t="shared" si="1"/>
        <v>0</v>
      </c>
      <c r="J101" s="64"/>
      <c r="K101" s="59"/>
      <c r="L101" s="37">
        <f t="shared" si="9"/>
        <v>0</v>
      </c>
      <c r="M101" s="37">
        <f t="shared" si="10"/>
        <v>0</v>
      </c>
      <c r="N101" s="38">
        <f t="shared" si="11"/>
        <v>0</v>
      </c>
      <c r="O101" s="39">
        <f t="shared" si="5"/>
        <v>0</v>
      </c>
    </row>
    <row r="102" spans="1:15" ht="15.75" customHeight="1" x14ac:dyDescent="0.3">
      <c r="A102" s="51"/>
      <c r="B102" s="51"/>
      <c r="C102" s="51"/>
      <c r="D102" s="51"/>
      <c r="E102" s="56"/>
      <c r="F102" s="48"/>
      <c r="G102" s="48"/>
      <c r="H102" s="59"/>
      <c r="I102" s="31">
        <f t="shared" si="1"/>
        <v>0</v>
      </c>
      <c r="J102" s="64"/>
      <c r="K102" s="59"/>
      <c r="L102" s="37">
        <f t="shared" si="9"/>
        <v>0</v>
      </c>
      <c r="M102" s="37">
        <f t="shared" si="10"/>
        <v>0</v>
      </c>
      <c r="N102" s="38">
        <f t="shared" si="11"/>
        <v>0</v>
      </c>
      <c r="O102" s="39">
        <f t="shared" si="5"/>
        <v>0</v>
      </c>
    </row>
    <row r="103" spans="1:15" ht="15.75" customHeight="1" x14ac:dyDescent="0.3">
      <c r="A103" s="51"/>
      <c r="B103" s="51"/>
      <c r="C103" s="51"/>
      <c r="D103" s="51"/>
      <c r="E103" s="56"/>
      <c r="F103" s="48"/>
      <c r="G103" s="48"/>
      <c r="H103" s="59"/>
      <c r="I103" s="31">
        <f t="shared" si="1"/>
        <v>0</v>
      </c>
      <c r="J103" s="64"/>
      <c r="K103" s="59"/>
      <c r="L103" s="37">
        <f t="shared" si="9"/>
        <v>0</v>
      </c>
      <c r="M103" s="37">
        <f t="shared" si="10"/>
        <v>0</v>
      </c>
      <c r="N103" s="38">
        <f t="shared" si="11"/>
        <v>0</v>
      </c>
      <c r="O103" s="39">
        <f t="shared" si="5"/>
        <v>0</v>
      </c>
    </row>
    <row r="104" spans="1:15" ht="15.75" customHeight="1" x14ac:dyDescent="0.3">
      <c r="A104" s="51"/>
      <c r="B104" s="51"/>
      <c r="C104" s="51"/>
      <c r="D104" s="51"/>
      <c r="E104" s="46"/>
      <c r="F104" s="48"/>
      <c r="G104" s="48"/>
      <c r="H104" s="59"/>
      <c r="I104" s="31">
        <f t="shared" si="1"/>
        <v>0</v>
      </c>
      <c r="J104" s="64"/>
      <c r="K104" s="59"/>
      <c r="L104" s="37">
        <f t="shared" si="9"/>
        <v>0</v>
      </c>
      <c r="M104" s="37">
        <f t="shared" si="10"/>
        <v>0</v>
      </c>
      <c r="N104" s="38">
        <f t="shared" si="11"/>
        <v>0</v>
      </c>
      <c r="O104" s="39">
        <f t="shared" si="5"/>
        <v>0</v>
      </c>
    </row>
    <row r="105" spans="1:15" ht="15.75" customHeight="1" x14ac:dyDescent="0.3">
      <c r="A105" s="51"/>
      <c r="B105" s="51"/>
      <c r="C105" s="51"/>
      <c r="D105" s="51"/>
      <c r="E105" s="46"/>
      <c r="F105" s="48"/>
      <c r="G105" s="48"/>
      <c r="H105" s="59"/>
      <c r="I105" s="31">
        <f t="shared" si="1"/>
        <v>0</v>
      </c>
      <c r="J105" s="64"/>
      <c r="K105" s="59"/>
      <c r="L105" s="37">
        <f t="shared" si="9"/>
        <v>0</v>
      </c>
      <c r="M105" s="37">
        <f t="shared" si="10"/>
        <v>0</v>
      </c>
      <c r="N105" s="38">
        <f t="shared" si="11"/>
        <v>0</v>
      </c>
      <c r="O105" s="39">
        <f t="shared" si="5"/>
        <v>0</v>
      </c>
    </row>
    <row r="106" spans="1:15" ht="15.75" customHeight="1" x14ac:dyDescent="0.3">
      <c r="A106" s="51"/>
      <c r="B106" s="51"/>
      <c r="C106" s="51"/>
      <c r="D106" s="51"/>
      <c r="E106" s="46"/>
      <c r="F106" s="47"/>
      <c r="G106" s="48"/>
      <c r="H106" s="45"/>
      <c r="I106" s="31">
        <f t="shared" si="1"/>
        <v>0</v>
      </c>
      <c r="J106" s="64"/>
      <c r="K106" s="59"/>
      <c r="L106" s="37">
        <f t="shared" si="9"/>
        <v>0</v>
      </c>
      <c r="M106" s="37">
        <f t="shared" si="10"/>
        <v>0</v>
      </c>
      <c r="N106" s="38">
        <f t="shared" si="11"/>
        <v>0</v>
      </c>
      <c r="O106" s="39">
        <f t="shared" si="5"/>
        <v>0</v>
      </c>
    </row>
    <row r="107" spans="1:15" ht="15.75" customHeight="1" x14ac:dyDescent="0.3">
      <c r="A107" s="51"/>
      <c r="B107" s="51"/>
      <c r="C107" s="51"/>
      <c r="D107" s="51"/>
      <c r="E107" s="56"/>
      <c r="F107" s="47"/>
      <c r="G107" s="48"/>
      <c r="H107" s="45"/>
      <c r="I107" s="31">
        <f t="shared" si="1"/>
        <v>0</v>
      </c>
      <c r="J107" s="64"/>
      <c r="K107" s="59"/>
      <c r="L107" s="37">
        <f t="shared" si="9"/>
        <v>0</v>
      </c>
      <c r="M107" s="37">
        <f t="shared" si="10"/>
        <v>0</v>
      </c>
      <c r="N107" s="38">
        <f t="shared" si="11"/>
        <v>0</v>
      </c>
      <c r="O107" s="39">
        <f t="shared" si="5"/>
        <v>0</v>
      </c>
    </row>
    <row r="108" spans="1:15" ht="15.75" customHeight="1" x14ac:dyDescent="0.3">
      <c r="A108" s="51"/>
      <c r="B108" s="51"/>
      <c r="C108" s="51"/>
      <c r="D108" s="51"/>
      <c r="E108" s="56"/>
      <c r="F108" s="47"/>
      <c r="G108" s="48"/>
      <c r="H108" s="45"/>
      <c r="I108" s="31">
        <f t="shared" si="1"/>
        <v>0</v>
      </c>
      <c r="J108" s="64"/>
      <c r="K108" s="59"/>
      <c r="L108" s="37">
        <f t="shared" si="9"/>
        <v>0</v>
      </c>
      <c r="M108" s="37">
        <f t="shared" si="10"/>
        <v>0</v>
      </c>
      <c r="N108" s="38">
        <f t="shared" si="11"/>
        <v>0</v>
      </c>
      <c r="O108" s="39">
        <f t="shared" si="5"/>
        <v>0</v>
      </c>
    </row>
    <row r="109" spans="1:15" ht="15.75" customHeight="1" x14ac:dyDescent="0.3">
      <c r="A109" s="51"/>
      <c r="B109" s="51"/>
      <c r="C109" s="51"/>
      <c r="D109" s="51"/>
      <c r="E109" s="46"/>
      <c r="F109" s="47"/>
      <c r="G109" s="48"/>
      <c r="H109" s="45"/>
      <c r="I109" s="31">
        <f t="shared" si="1"/>
        <v>0</v>
      </c>
      <c r="J109" s="64"/>
      <c r="K109" s="59"/>
      <c r="L109" s="37">
        <f t="shared" si="9"/>
        <v>0</v>
      </c>
      <c r="M109" s="37">
        <f t="shared" si="10"/>
        <v>0</v>
      </c>
      <c r="N109" s="38">
        <f t="shared" si="11"/>
        <v>0</v>
      </c>
      <c r="O109" s="39">
        <f t="shared" si="5"/>
        <v>0</v>
      </c>
    </row>
    <row r="110" spans="1:15" ht="15.75" customHeight="1" x14ac:dyDescent="0.3">
      <c r="A110" s="51"/>
      <c r="B110" s="51"/>
      <c r="C110" s="51"/>
      <c r="D110" s="51"/>
      <c r="E110" s="46"/>
      <c r="F110" s="47"/>
      <c r="G110" s="48"/>
      <c r="H110" s="45"/>
      <c r="I110" s="31">
        <f t="shared" si="1"/>
        <v>0</v>
      </c>
      <c r="J110" s="64"/>
      <c r="K110" s="59"/>
      <c r="L110" s="37">
        <f t="shared" si="9"/>
        <v>0</v>
      </c>
      <c r="M110" s="37">
        <f t="shared" si="10"/>
        <v>0</v>
      </c>
      <c r="N110" s="38">
        <f t="shared" si="11"/>
        <v>0</v>
      </c>
      <c r="O110" s="39">
        <f t="shared" si="5"/>
        <v>0</v>
      </c>
    </row>
    <row r="111" spans="1:15" ht="15.75" customHeight="1" x14ac:dyDescent="0.3">
      <c r="A111" s="51"/>
      <c r="B111" s="51"/>
      <c r="C111" s="51"/>
      <c r="D111" s="51"/>
      <c r="E111" s="46"/>
      <c r="F111" s="47"/>
      <c r="G111" s="48"/>
      <c r="H111" s="45"/>
      <c r="I111" s="31">
        <f t="shared" si="1"/>
        <v>0</v>
      </c>
      <c r="J111" s="64"/>
      <c r="K111" s="59"/>
      <c r="L111" s="37">
        <f t="shared" si="9"/>
        <v>0</v>
      </c>
      <c r="M111" s="37">
        <f t="shared" si="10"/>
        <v>0</v>
      </c>
      <c r="N111" s="38">
        <f t="shared" si="11"/>
        <v>0</v>
      </c>
      <c r="O111" s="39">
        <f t="shared" si="5"/>
        <v>0</v>
      </c>
    </row>
    <row r="112" spans="1:15" ht="15.75" customHeight="1" x14ac:dyDescent="0.3">
      <c r="A112" s="51"/>
      <c r="B112" s="51"/>
      <c r="C112" s="51"/>
      <c r="D112" s="51"/>
      <c r="E112" s="56"/>
      <c r="F112" s="47"/>
      <c r="G112" s="48"/>
      <c r="H112" s="45"/>
      <c r="I112" s="31">
        <f t="shared" si="1"/>
        <v>0</v>
      </c>
      <c r="J112" s="64"/>
      <c r="K112" s="59"/>
      <c r="L112" s="37">
        <f t="shared" si="9"/>
        <v>0</v>
      </c>
      <c r="M112" s="37">
        <f t="shared" si="10"/>
        <v>0</v>
      </c>
      <c r="N112" s="38">
        <f t="shared" si="11"/>
        <v>0</v>
      </c>
      <c r="O112" s="39">
        <f t="shared" si="5"/>
        <v>0</v>
      </c>
    </row>
    <row r="113" spans="1:15" ht="15.75" customHeight="1" x14ac:dyDescent="0.3">
      <c r="A113" s="51"/>
      <c r="B113" s="51"/>
      <c r="C113" s="51"/>
      <c r="D113" s="51"/>
      <c r="E113" s="56"/>
      <c r="F113" s="47"/>
      <c r="G113" s="48"/>
      <c r="H113" s="45"/>
      <c r="I113" s="31">
        <f t="shared" si="1"/>
        <v>0</v>
      </c>
      <c r="J113" s="64"/>
      <c r="K113" s="59"/>
      <c r="L113" s="37">
        <f t="shared" si="9"/>
        <v>0</v>
      </c>
      <c r="M113" s="37">
        <f t="shared" si="10"/>
        <v>0</v>
      </c>
      <c r="N113" s="38">
        <f t="shared" si="11"/>
        <v>0</v>
      </c>
      <c r="O113" s="39">
        <f t="shared" si="5"/>
        <v>0</v>
      </c>
    </row>
    <row r="114" spans="1:15" ht="15.75" customHeight="1" x14ac:dyDescent="0.3">
      <c r="A114" s="51"/>
      <c r="B114" s="51"/>
      <c r="C114" s="51"/>
      <c r="D114" s="51"/>
      <c r="E114" s="26" t="s">
        <v>76</v>
      </c>
      <c r="F114" s="27"/>
      <c r="G114" s="27"/>
      <c r="H114" s="28"/>
      <c r="I114" s="31">
        <f t="shared" si="1"/>
        <v>0</v>
      </c>
      <c r="J114" s="64"/>
      <c r="K114" s="59"/>
      <c r="L114" s="37">
        <f t="shared" si="9"/>
        <v>0</v>
      </c>
      <c r="M114" s="37">
        <f t="shared" si="10"/>
        <v>0</v>
      </c>
      <c r="N114" s="38">
        <f t="shared" si="11"/>
        <v>0</v>
      </c>
      <c r="O114" s="39">
        <f t="shared" si="5"/>
        <v>0</v>
      </c>
    </row>
    <row r="115" spans="1:15" ht="15.75" customHeight="1" x14ac:dyDescent="0.3">
      <c r="A115" s="51"/>
      <c r="B115" s="51"/>
      <c r="C115" s="51"/>
      <c r="D115" s="51"/>
      <c r="E115" s="46" t="s">
        <v>125</v>
      </c>
      <c r="F115" s="48">
        <v>65</v>
      </c>
      <c r="G115" s="48">
        <v>1</v>
      </c>
      <c r="H115" s="59">
        <v>1</v>
      </c>
      <c r="I115" s="31">
        <f t="shared" si="1"/>
        <v>65</v>
      </c>
      <c r="J115" s="64"/>
      <c r="K115" s="59"/>
      <c r="L115" s="37">
        <f t="shared" si="9"/>
        <v>0</v>
      </c>
      <c r="M115" s="37">
        <f t="shared" si="10"/>
        <v>0</v>
      </c>
      <c r="N115" s="38">
        <f t="shared" si="11"/>
        <v>0</v>
      </c>
      <c r="O115" s="39">
        <f t="shared" si="5"/>
        <v>0</v>
      </c>
    </row>
    <row r="116" spans="1:15" ht="15.75" customHeight="1" x14ac:dyDescent="0.3">
      <c r="A116" s="51"/>
      <c r="B116" s="51"/>
      <c r="C116" s="51"/>
      <c r="D116" s="51"/>
      <c r="E116" s="46" t="s">
        <v>126</v>
      </c>
      <c r="F116" s="47">
        <v>11.5</v>
      </c>
      <c r="G116" s="48">
        <v>1</v>
      </c>
      <c r="H116" s="45">
        <v>1</v>
      </c>
      <c r="I116" s="31">
        <f t="shared" si="1"/>
        <v>11.5</v>
      </c>
      <c r="J116" s="64"/>
      <c r="K116" s="59"/>
      <c r="L116" s="37">
        <f t="shared" si="9"/>
        <v>0</v>
      </c>
      <c r="M116" s="37">
        <f t="shared" si="10"/>
        <v>0</v>
      </c>
      <c r="N116" s="38">
        <f t="shared" si="11"/>
        <v>0</v>
      </c>
      <c r="O116" s="39">
        <f t="shared" si="5"/>
        <v>0</v>
      </c>
    </row>
    <row r="117" spans="1:15" ht="15.75" customHeight="1" x14ac:dyDescent="0.3">
      <c r="A117" s="51"/>
      <c r="B117" s="51"/>
      <c r="C117" s="51"/>
      <c r="D117" s="51"/>
      <c r="E117" s="46" t="s">
        <v>78</v>
      </c>
      <c r="F117" s="48">
        <v>3.7</v>
      </c>
      <c r="G117" s="48">
        <v>1</v>
      </c>
      <c r="H117" s="59">
        <v>1</v>
      </c>
      <c r="I117" s="31">
        <f t="shared" si="1"/>
        <v>3.7</v>
      </c>
      <c r="J117" s="64"/>
      <c r="K117" s="59"/>
      <c r="L117" s="37">
        <f t="shared" si="9"/>
        <v>0</v>
      </c>
      <c r="M117" s="37">
        <f t="shared" si="10"/>
        <v>0</v>
      </c>
      <c r="N117" s="38">
        <f t="shared" si="11"/>
        <v>0</v>
      </c>
      <c r="O117" s="39">
        <f t="shared" si="5"/>
        <v>0</v>
      </c>
    </row>
    <row r="118" spans="1:15" ht="15.75" customHeight="1" x14ac:dyDescent="0.3">
      <c r="A118" s="51"/>
      <c r="B118" s="51"/>
      <c r="C118" s="51"/>
      <c r="D118" s="51"/>
      <c r="E118" s="46" t="s">
        <v>127</v>
      </c>
      <c r="F118" s="47">
        <v>3.7</v>
      </c>
      <c r="G118" s="48">
        <v>1</v>
      </c>
      <c r="H118" s="45">
        <v>1</v>
      </c>
      <c r="I118" s="31">
        <f t="shared" si="1"/>
        <v>3.7</v>
      </c>
      <c r="J118" s="64"/>
      <c r="K118" s="59"/>
      <c r="L118" s="37">
        <f t="shared" si="9"/>
        <v>0</v>
      </c>
      <c r="M118" s="37">
        <f t="shared" si="10"/>
        <v>0</v>
      </c>
      <c r="N118" s="38">
        <f t="shared" si="11"/>
        <v>0</v>
      </c>
      <c r="O118" s="39">
        <f t="shared" si="5"/>
        <v>0</v>
      </c>
    </row>
    <row r="119" spans="1:15" ht="15.75" customHeight="1" x14ac:dyDescent="0.3">
      <c r="A119" s="51"/>
      <c r="B119" s="51"/>
      <c r="C119" s="51"/>
      <c r="D119" s="51"/>
      <c r="E119" s="56"/>
      <c r="F119" s="47"/>
      <c r="G119" s="48"/>
      <c r="H119" s="45"/>
      <c r="I119" s="31">
        <f t="shared" si="1"/>
        <v>0</v>
      </c>
      <c r="J119" s="64"/>
      <c r="K119" s="59"/>
      <c r="L119" s="37">
        <f t="shared" si="9"/>
        <v>0</v>
      </c>
      <c r="M119" s="37">
        <f t="shared" si="10"/>
        <v>0</v>
      </c>
      <c r="N119" s="38">
        <f t="shared" si="11"/>
        <v>0</v>
      </c>
      <c r="O119" s="39">
        <f t="shared" si="5"/>
        <v>0</v>
      </c>
    </row>
    <row r="120" spans="1:15" ht="15.75" customHeight="1" x14ac:dyDescent="0.3">
      <c r="A120" s="51"/>
      <c r="B120" s="51"/>
      <c r="C120" s="51"/>
      <c r="D120" s="51"/>
      <c r="E120" s="56"/>
      <c r="F120" s="47"/>
      <c r="G120" s="48"/>
      <c r="H120" s="45"/>
      <c r="I120" s="31">
        <f t="shared" si="1"/>
        <v>0</v>
      </c>
      <c r="J120" s="64"/>
      <c r="K120" s="59"/>
      <c r="L120" s="37">
        <f t="shared" si="9"/>
        <v>0</v>
      </c>
      <c r="M120" s="37">
        <f t="shared" si="10"/>
        <v>0</v>
      </c>
      <c r="N120" s="38">
        <f t="shared" si="11"/>
        <v>0</v>
      </c>
      <c r="O120" s="39">
        <f t="shared" si="5"/>
        <v>0</v>
      </c>
    </row>
    <row r="121" spans="1:15" ht="15.75" customHeight="1" x14ac:dyDescent="0.3">
      <c r="A121" s="51"/>
      <c r="B121" s="51"/>
      <c r="C121" s="51"/>
      <c r="D121" s="51"/>
      <c r="E121" s="56"/>
      <c r="F121" s="47"/>
      <c r="G121" s="48"/>
      <c r="H121" s="45"/>
      <c r="I121" s="31">
        <f t="shared" si="1"/>
        <v>0</v>
      </c>
      <c r="J121" s="64"/>
      <c r="K121" s="59"/>
      <c r="L121" s="37">
        <f t="shared" si="9"/>
        <v>0</v>
      </c>
      <c r="M121" s="37">
        <f t="shared" si="10"/>
        <v>0</v>
      </c>
      <c r="N121" s="38">
        <f t="shared" si="11"/>
        <v>0</v>
      </c>
      <c r="O121" s="39">
        <f t="shared" si="5"/>
        <v>0</v>
      </c>
    </row>
    <row r="122" spans="1:15" ht="15.75" customHeight="1" x14ac:dyDescent="0.3">
      <c r="A122" s="51"/>
      <c r="B122" s="51"/>
      <c r="C122" s="51"/>
      <c r="D122" s="51"/>
      <c r="E122" s="56"/>
      <c r="F122" s="47"/>
      <c r="G122" s="48"/>
      <c r="H122" s="45"/>
      <c r="I122" s="31">
        <f t="shared" si="1"/>
        <v>0</v>
      </c>
      <c r="J122" s="64"/>
      <c r="K122" s="59"/>
      <c r="L122" s="37">
        <f t="shared" si="9"/>
        <v>0</v>
      </c>
      <c r="M122" s="37">
        <f t="shared" si="10"/>
        <v>0</v>
      </c>
      <c r="N122" s="38">
        <f t="shared" si="11"/>
        <v>0</v>
      </c>
      <c r="O122" s="39">
        <f t="shared" si="5"/>
        <v>0</v>
      </c>
    </row>
    <row r="123" spans="1:15" ht="15.75" customHeight="1" x14ac:dyDescent="0.3">
      <c r="A123" s="51"/>
      <c r="B123" s="51"/>
      <c r="C123" s="51"/>
      <c r="D123" s="51"/>
      <c r="E123" s="56"/>
      <c r="F123" s="48"/>
      <c r="G123" s="48"/>
      <c r="H123" s="59"/>
      <c r="I123" s="31">
        <f t="shared" si="1"/>
        <v>0</v>
      </c>
      <c r="J123" s="64"/>
      <c r="K123" s="59"/>
      <c r="L123" s="37">
        <f t="shared" si="9"/>
        <v>0</v>
      </c>
      <c r="M123" s="37">
        <f t="shared" si="10"/>
        <v>0</v>
      </c>
      <c r="N123" s="38">
        <f t="shared" si="11"/>
        <v>0</v>
      </c>
      <c r="O123" s="39">
        <f t="shared" si="5"/>
        <v>0</v>
      </c>
    </row>
    <row r="124" spans="1:15" ht="15.75" customHeight="1" x14ac:dyDescent="0.3">
      <c r="A124" s="51"/>
      <c r="B124" s="51"/>
      <c r="C124" s="51"/>
      <c r="D124" s="51"/>
      <c r="E124" s="56"/>
      <c r="F124" s="48"/>
      <c r="G124" s="48"/>
      <c r="H124" s="59"/>
      <c r="I124" s="31">
        <f t="shared" si="1"/>
        <v>0</v>
      </c>
      <c r="J124" s="64"/>
      <c r="K124" s="59"/>
      <c r="L124" s="37">
        <f t="shared" si="9"/>
        <v>0</v>
      </c>
      <c r="M124" s="37">
        <f t="shared" si="10"/>
        <v>0</v>
      </c>
      <c r="N124" s="38">
        <f t="shared" si="11"/>
        <v>0</v>
      </c>
      <c r="O124" s="39">
        <f t="shared" si="5"/>
        <v>0</v>
      </c>
    </row>
    <row r="125" spans="1:15" ht="15.75" customHeight="1" x14ac:dyDescent="0.3">
      <c r="A125" s="51"/>
      <c r="B125" s="51"/>
      <c r="C125" s="51"/>
      <c r="D125" s="51"/>
      <c r="E125" s="46"/>
      <c r="F125" s="48"/>
      <c r="G125" s="48"/>
      <c r="H125" s="59"/>
      <c r="I125" s="31">
        <f t="shared" si="1"/>
        <v>0</v>
      </c>
      <c r="J125" s="64"/>
      <c r="K125" s="59"/>
      <c r="L125" s="37">
        <f t="shared" si="9"/>
        <v>0</v>
      </c>
      <c r="M125" s="37">
        <f t="shared" si="10"/>
        <v>0</v>
      </c>
      <c r="N125" s="38">
        <f t="shared" si="11"/>
        <v>0</v>
      </c>
      <c r="O125" s="39">
        <f t="shared" si="5"/>
        <v>0</v>
      </c>
    </row>
    <row r="126" spans="1:15" ht="15.75" customHeight="1" x14ac:dyDescent="0.3">
      <c r="A126" s="51"/>
      <c r="B126" s="51"/>
      <c r="C126" s="51"/>
      <c r="D126" s="51"/>
      <c r="E126" s="46"/>
      <c r="F126" s="48"/>
      <c r="G126" s="48"/>
      <c r="H126" s="59"/>
      <c r="I126" s="31">
        <f t="shared" si="1"/>
        <v>0</v>
      </c>
      <c r="J126" s="64"/>
      <c r="K126" s="59"/>
      <c r="L126" s="37">
        <f t="shared" si="9"/>
        <v>0</v>
      </c>
      <c r="M126" s="37">
        <f t="shared" si="10"/>
        <v>0</v>
      </c>
      <c r="N126" s="38">
        <f t="shared" si="11"/>
        <v>0</v>
      </c>
      <c r="O126" s="39">
        <f t="shared" si="5"/>
        <v>0</v>
      </c>
    </row>
    <row r="127" spans="1:15" ht="15.75" customHeight="1" x14ac:dyDescent="0.3">
      <c r="A127" s="51"/>
      <c r="B127" s="51"/>
      <c r="C127" s="51"/>
      <c r="D127" s="51"/>
      <c r="E127" s="46"/>
      <c r="F127" s="47"/>
      <c r="G127" s="48"/>
      <c r="H127" s="45"/>
      <c r="I127" s="31">
        <f t="shared" si="1"/>
        <v>0</v>
      </c>
      <c r="J127" s="64"/>
      <c r="K127" s="59"/>
      <c r="L127" s="37">
        <f t="shared" si="9"/>
        <v>0</v>
      </c>
      <c r="M127" s="37">
        <f t="shared" si="10"/>
        <v>0</v>
      </c>
      <c r="N127" s="38">
        <f t="shared" si="11"/>
        <v>0</v>
      </c>
      <c r="O127" s="39">
        <f t="shared" si="5"/>
        <v>0</v>
      </c>
    </row>
    <row r="128" spans="1:15" ht="15.75" customHeight="1" x14ac:dyDescent="0.3">
      <c r="A128" s="51"/>
      <c r="B128" s="51"/>
      <c r="C128" s="51"/>
      <c r="D128" s="51"/>
      <c r="E128" s="56"/>
      <c r="F128" s="47"/>
      <c r="G128" s="48"/>
      <c r="H128" s="45"/>
      <c r="I128" s="31">
        <f t="shared" si="1"/>
        <v>0</v>
      </c>
      <c r="J128" s="64"/>
      <c r="K128" s="59"/>
      <c r="L128" s="37">
        <f t="shared" si="9"/>
        <v>0</v>
      </c>
      <c r="M128" s="37">
        <f t="shared" si="10"/>
        <v>0</v>
      </c>
      <c r="N128" s="38">
        <f t="shared" si="11"/>
        <v>0</v>
      </c>
      <c r="O128" s="39">
        <f t="shared" si="5"/>
        <v>0</v>
      </c>
    </row>
    <row r="129" spans="1:15" ht="15.75" customHeight="1" x14ac:dyDescent="0.3">
      <c r="A129" s="51"/>
      <c r="B129" s="51"/>
      <c r="C129" s="51"/>
      <c r="D129" s="51"/>
      <c r="E129" s="56"/>
      <c r="F129" s="47"/>
      <c r="G129" s="48"/>
      <c r="H129" s="45"/>
      <c r="I129" s="31">
        <f t="shared" si="1"/>
        <v>0</v>
      </c>
      <c r="J129" s="64"/>
      <c r="K129" s="59"/>
      <c r="L129" s="37">
        <f t="shared" si="9"/>
        <v>0</v>
      </c>
      <c r="M129" s="37">
        <f t="shared" si="10"/>
        <v>0</v>
      </c>
      <c r="N129" s="38">
        <f t="shared" si="11"/>
        <v>0</v>
      </c>
      <c r="O129" s="39">
        <f t="shared" si="5"/>
        <v>0</v>
      </c>
    </row>
    <row r="130" spans="1:15" ht="15.75" customHeight="1" x14ac:dyDescent="0.3">
      <c r="A130" s="51"/>
      <c r="B130" s="51"/>
      <c r="C130" s="51"/>
      <c r="D130" s="51"/>
      <c r="E130" s="46"/>
      <c r="F130" s="47"/>
      <c r="G130" s="48"/>
      <c r="H130" s="45"/>
      <c r="I130" s="31">
        <f t="shared" si="1"/>
        <v>0</v>
      </c>
      <c r="J130" s="64"/>
      <c r="K130" s="59"/>
      <c r="L130" s="37">
        <f t="shared" si="9"/>
        <v>0</v>
      </c>
      <c r="M130" s="37">
        <f t="shared" si="10"/>
        <v>0</v>
      </c>
      <c r="N130" s="38">
        <f t="shared" si="11"/>
        <v>0</v>
      </c>
      <c r="O130" s="39">
        <f t="shared" si="5"/>
        <v>0</v>
      </c>
    </row>
    <row r="131" spans="1:15" ht="15.75" customHeight="1" x14ac:dyDescent="0.3">
      <c r="A131" s="50"/>
      <c r="B131" s="50"/>
      <c r="C131" s="50"/>
      <c r="D131" s="50"/>
      <c r="E131" s="46"/>
      <c r="F131" s="47"/>
      <c r="G131" s="48"/>
      <c r="H131" s="45"/>
      <c r="I131" s="31">
        <f t="shared" si="1"/>
        <v>0</v>
      </c>
      <c r="J131" s="64"/>
      <c r="K131" s="59"/>
      <c r="L131" s="37">
        <f t="shared" si="9"/>
        <v>0</v>
      </c>
      <c r="M131" s="37">
        <f t="shared" si="10"/>
        <v>0</v>
      </c>
      <c r="N131" s="38">
        <f t="shared" si="11"/>
        <v>0</v>
      </c>
      <c r="O131" s="39">
        <f t="shared" si="5"/>
        <v>0</v>
      </c>
    </row>
    <row r="132" spans="1:15" ht="15.75" customHeight="1" x14ac:dyDescent="0.3">
      <c r="A132" s="50"/>
      <c r="B132" s="50"/>
      <c r="C132" s="50"/>
      <c r="D132" s="50"/>
      <c r="E132" s="46"/>
      <c r="F132" s="47"/>
      <c r="G132" s="48"/>
      <c r="H132" s="45"/>
      <c r="I132" s="31">
        <f t="shared" si="1"/>
        <v>0</v>
      </c>
      <c r="J132" s="64"/>
      <c r="K132" s="59"/>
      <c r="L132" s="37">
        <f t="shared" si="9"/>
        <v>0</v>
      </c>
      <c r="M132" s="37">
        <f t="shared" si="10"/>
        <v>0</v>
      </c>
      <c r="N132" s="38">
        <f t="shared" si="11"/>
        <v>0</v>
      </c>
      <c r="O132" s="39">
        <f t="shared" si="5"/>
        <v>0</v>
      </c>
    </row>
    <row r="133" spans="1:15" ht="15.75" customHeight="1" x14ac:dyDescent="0.3">
      <c r="A133" s="50"/>
      <c r="B133" s="50"/>
      <c r="C133" s="50"/>
      <c r="D133" s="50"/>
      <c r="E133" s="56"/>
      <c r="F133" s="47"/>
      <c r="G133" s="48"/>
      <c r="H133" s="45"/>
      <c r="I133" s="31">
        <f t="shared" si="1"/>
        <v>0</v>
      </c>
      <c r="J133" s="64"/>
      <c r="K133" s="59"/>
      <c r="L133" s="37">
        <f t="shared" si="9"/>
        <v>0</v>
      </c>
      <c r="M133" s="37">
        <f t="shared" si="10"/>
        <v>0</v>
      </c>
      <c r="N133" s="38">
        <f t="shared" si="11"/>
        <v>0</v>
      </c>
      <c r="O133" s="39">
        <f t="shared" si="5"/>
        <v>0</v>
      </c>
    </row>
    <row r="134" spans="1:15" ht="15.75" customHeight="1" x14ac:dyDescent="0.3">
      <c r="A134" s="50"/>
      <c r="B134" s="50"/>
      <c r="C134" s="50"/>
      <c r="D134" s="50"/>
      <c r="E134" s="56"/>
      <c r="F134" s="47"/>
      <c r="G134" s="48"/>
      <c r="H134" s="45"/>
      <c r="I134" s="31">
        <f t="shared" si="1"/>
        <v>0</v>
      </c>
      <c r="J134" s="64"/>
      <c r="K134" s="59"/>
      <c r="L134" s="37">
        <f t="shared" si="9"/>
        <v>0</v>
      </c>
      <c r="M134" s="37">
        <f t="shared" si="10"/>
        <v>0</v>
      </c>
      <c r="N134" s="38">
        <f t="shared" si="11"/>
        <v>0</v>
      </c>
      <c r="O134" s="39">
        <f t="shared" si="5"/>
        <v>0</v>
      </c>
    </row>
    <row r="135" spans="1:15" ht="15.75" customHeight="1" x14ac:dyDescent="0.3">
      <c r="A135" s="50"/>
      <c r="B135" s="50"/>
      <c r="C135" s="50"/>
      <c r="D135" s="50"/>
      <c r="E135" s="26" t="s">
        <v>77</v>
      </c>
      <c r="F135" s="27"/>
      <c r="G135" s="27"/>
      <c r="H135" s="28"/>
      <c r="I135" s="31">
        <f t="shared" si="1"/>
        <v>0</v>
      </c>
      <c r="J135" s="64"/>
      <c r="K135" s="59"/>
      <c r="L135" s="37">
        <f t="shared" si="9"/>
        <v>0</v>
      </c>
      <c r="M135" s="37">
        <f t="shared" si="10"/>
        <v>0</v>
      </c>
      <c r="N135" s="38">
        <f t="shared" si="11"/>
        <v>0</v>
      </c>
      <c r="O135" s="39">
        <f t="shared" si="5"/>
        <v>0</v>
      </c>
    </row>
    <row r="136" spans="1:15" ht="15.75" customHeight="1" x14ac:dyDescent="0.3">
      <c r="A136" s="50"/>
      <c r="B136" s="50"/>
      <c r="C136" s="50"/>
      <c r="D136" s="50"/>
      <c r="E136" s="46"/>
      <c r="F136" s="47"/>
      <c r="G136" s="48"/>
      <c r="H136" s="45"/>
      <c r="I136" s="31">
        <f t="shared" si="1"/>
        <v>0</v>
      </c>
      <c r="J136" s="64"/>
      <c r="K136" s="59"/>
      <c r="L136" s="37">
        <f t="shared" si="9"/>
        <v>0</v>
      </c>
      <c r="M136" s="37">
        <f t="shared" si="10"/>
        <v>0</v>
      </c>
      <c r="N136" s="38">
        <f t="shared" si="11"/>
        <v>0</v>
      </c>
      <c r="O136" s="39">
        <f t="shared" si="5"/>
        <v>0</v>
      </c>
    </row>
    <row r="137" spans="1:15" ht="15.75" customHeight="1" x14ac:dyDescent="0.3">
      <c r="A137" s="50"/>
      <c r="B137" s="50"/>
      <c r="C137" s="50"/>
      <c r="D137" s="50"/>
      <c r="E137" s="46"/>
      <c r="F137" s="47"/>
      <c r="G137" s="48"/>
      <c r="H137" s="45"/>
      <c r="I137" s="31">
        <f t="shared" si="1"/>
        <v>0</v>
      </c>
      <c r="J137" s="64"/>
      <c r="K137" s="59"/>
      <c r="L137" s="37">
        <f t="shared" si="9"/>
        <v>0</v>
      </c>
      <c r="M137" s="37">
        <f t="shared" si="10"/>
        <v>0</v>
      </c>
      <c r="N137" s="38">
        <f t="shared" si="11"/>
        <v>0</v>
      </c>
      <c r="O137" s="39">
        <f t="shared" si="5"/>
        <v>0</v>
      </c>
    </row>
    <row r="138" spans="1:15" ht="15.75" customHeight="1" x14ac:dyDescent="0.3">
      <c r="A138" s="50"/>
      <c r="B138" s="50"/>
      <c r="C138" s="50"/>
      <c r="D138" s="50"/>
      <c r="E138" s="46"/>
      <c r="F138" s="47"/>
      <c r="G138" s="48"/>
      <c r="H138" s="45"/>
      <c r="I138" s="31">
        <f t="shared" si="1"/>
        <v>0</v>
      </c>
      <c r="J138" s="64"/>
      <c r="K138" s="59"/>
      <c r="L138" s="37">
        <f t="shared" si="9"/>
        <v>0</v>
      </c>
      <c r="M138" s="37">
        <f t="shared" si="10"/>
        <v>0</v>
      </c>
      <c r="N138" s="38">
        <f t="shared" si="11"/>
        <v>0</v>
      </c>
      <c r="O138" s="39">
        <f t="shared" si="5"/>
        <v>0</v>
      </c>
    </row>
    <row r="139" spans="1:15" ht="15.75" customHeight="1" x14ac:dyDescent="0.3">
      <c r="A139" s="50"/>
      <c r="B139" s="50"/>
      <c r="C139" s="50"/>
      <c r="D139" s="50"/>
      <c r="E139" s="56"/>
      <c r="F139" s="47"/>
      <c r="G139" s="48"/>
      <c r="H139" s="45"/>
      <c r="I139" s="31">
        <f t="shared" si="1"/>
        <v>0</v>
      </c>
      <c r="J139" s="64"/>
      <c r="K139" s="59"/>
      <c r="L139" s="37">
        <f t="shared" si="9"/>
        <v>0</v>
      </c>
      <c r="M139" s="37">
        <f t="shared" si="10"/>
        <v>0</v>
      </c>
      <c r="N139" s="38">
        <f t="shared" si="11"/>
        <v>0</v>
      </c>
      <c r="O139" s="39">
        <f t="shared" si="5"/>
        <v>0</v>
      </c>
    </row>
    <row r="140" spans="1:15" ht="15.75" customHeight="1" x14ac:dyDescent="0.3">
      <c r="A140" s="50"/>
      <c r="B140" s="50"/>
      <c r="C140" s="50"/>
      <c r="D140" s="50"/>
      <c r="E140" s="56"/>
      <c r="F140" s="47"/>
      <c r="G140" s="48"/>
      <c r="H140" s="45"/>
      <c r="I140" s="31">
        <f t="shared" si="1"/>
        <v>0</v>
      </c>
      <c r="J140" s="64"/>
      <c r="K140" s="59"/>
      <c r="L140" s="37">
        <f t="shared" si="9"/>
        <v>0</v>
      </c>
      <c r="M140" s="37">
        <f t="shared" si="10"/>
        <v>0</v>
      </c>
      <c r="N140" s="38">
        <f t="shared" si="11"/>
        <v>0</v>
      </c>
      <c r="O140" s="39">
        <f t="shared" si="5"/>
        <v>0</v>
      </c>
    </row>
    <row r="141" spans="1:15" ht="15.75" customHeight="1" x14ac:dyDescent="0.3">
      <c r="A141" s="50"/>
      <c r="B141" s="50"/>
      <c r="C141" s="50"/>
      <c r="D141" s="50"/>
      <c r="E141" s="56"/>
      <c r="F141" s="47"/>
      <c r="G141" s="48"/>
      <c r="H141" s="45"/>
      <c r="I141" s="31">
        <f t="shared" si="1"/>
        <v>0</v>
      </c>
      <c r="J141" s="64"/>
      <c r="K141" s="59"/>
      <c r="L141" s="37">
        <f t="shared" si="9"/>
        <v>0</v>
      </c>
      <c r="M141" s="37">
        <f t="shared" si="10"/>
        <v>0</v>
      </c>
      <c r="N141" s="38">
        <f t="shared" si="11"/>
        <v>0</v>
      </c>
      <c r="O141" s="39">
        <f t="shared" si="5"/>
        <v>0</v>
      </c>
    </row>
    <row r="142" spans="1:15" ht="15.75" customHeight="1" x14ac:dyDescent="0.3">
      <c r="A142" s="50"/>
      <c r="B142" s="50"/>
      <c r="C142" s="50"/>
      <c r="D142" s="50"/>
      <c r="E142" s="56"/>
      <c r="F142" s="47"/>
      <c r="G142" s="48"/>
      <c r="H142" s="45"/>
      <c r="I142" s="31">
        <f t="shared" si="1"/>
        <v>0</v>
      </c>
      <c r="J142" s="64"/>
      <c r="K142" s="59"/>
      <c r="L142" s="37">
        <f t="shared" si="9"/>
        <v>0</v>
      </c>
      <c r="M142" s="37">
        <f t="shared" si="10"/>
        <v>0</v>
      </c>
      <c r="N142" s="38">
        <f t="shared" si="11"/>
        <v>0</v>
      </c>
      <c r="O142" s="39">
        <f t="shared" si="5"/>
        <v>0</v>
      </c>
    </row>
    <row r="143" spans="1:15" ht="15.75" customHeight="1" x14ac:dyDescent="0.3">
      <c r="A143" s="50"/>
      <c r="B143" s="50"/>
      <c r="C143" s="50"/>
      <c r="D143" s="50"/>
      <c r="E143" s="56"/>
      <c r="F143" s="47"/>
      <c r="G143" s="48"/>
      <c r="H143" s="45"/>
      <c r="I143" s="31">
        <f t="shared" si="1"/>
        <v>0</v>
      </c>
      <c r="J143" s="64"/>
      <c r="K143" s="59"/>
      <c r="L143" s="37">
        <f t="shared" si="9"/>
        <v>0</v>
      </c>
      <c r="M143" s="37">
        <f t="shared" si="10"/>
        <v>0</v>
      </c>
      <c r="N143" s="38">
        <f t="shared" si="11"/>
        <v>0</v>
      </c>
      <c r="O143" s="39">
        <f t="shared" si="5"/>
        <v>0</v>
      </c>
    </row>
    <row r="144" spans="1:15" ht="15.75" customHeight="1" x14ac:dyDescent="0.3">
      <c r="A144" s="50"/>
      <c r="B144" s="50"/>
      <c r="C144" s="50"/>
      <c r="D144" s="50"/>
      <c r="E144" s="56"/>
      <c r="F144" s="47"/>
      <c r="G144" s="48"/>
      <c r="H144" s="45"/>
      <c r="I144" s="31">
        <f t="shared" si="1"/>
        <v>0</v>
      </c>
      <c r="J144" s="64"/>
      <c r="K144" s="59"/>
      <c r="L144" s="37">
        <f t="shared" si="9"/>
        <v>0</v>
      </c>
      <c r="M144" s="37">
        <f t="shared" si="10"/>
        <v>0</v>
      </c>
      <c r="N144" s="38">
        <f t="shared" si="11"/>
        <v>0</v>
      </c>
      <c r="O144" s="39">
        <f t="shared" si="5"/>
        <v>0</v>
      </c>
    </row>
    <row r="145" spans="1:15" ht="15.75" customHeight="1" x14ac:dyDescent="0.3">
      <c r="A145" s="50"/>
      <c r="B145" s="50"/>
      <c r="C145" s="50"/>
      <c r="D145" s="50"/>
      <c r="E145" s="56"/>
      <c r="F145" s="47"/>
      <c r="G145" s="48"/>
      <c r="H145" s="45"/>
      <c r="I145" s="31">
        <f t="shared" si="1"/>
        <v>0</v>
      </c>
      <c r="J145" s="64"/>
      <c r="K145" s="59"/>
      <c r="L145" s="37">
        <f t="shared" si="9"/>
        <v>0</v>
      </c>
      <c r="M145" s="37">
        <f t="shared" si="10"/>
        <v>0</v>
      </c>
      <c r="N145" s="38">
        <f t="shared" si="11"/>
        <v>0</v>
      </c>
      <c r="O145" s="39">
        <f t="shared" si="5"/>
        <v>0</v>
      </c>
    </row>
    <row r="146" spans="1:15" ht="15.75" customHeight="1" x14ac:dyDescent="0.3">
      <c r="A146" s="50"/>
      <c r="B146" s="50"/>
      <c r="C146" s="50"/>
      <c r="D146" s="50"/>
      <c r="E146" s="46"/>
      <c r="F146" s="47"/>
      <c r="G146" s="48"/>
      <c r="H146" s="45"/>
      <c r="I146" s="31">
        <f t="shared" si="1"/>
        <v>0</v>
      </c>
      <c r="J146" s="64"/>
      <c r="K146" s="59"/>
      <c r="L146" s="37">
        <f t="shared" si="9"/>
        <v>0</v>
      </c>
      <c r="M146" s="37">
        <f t="shared" si="10"/>
        <v>0</v>
      </c>
      <c r="N146" s="38">
        <f t="shared" si="11"/>
        <v>0</v>
      </c>
      <c r="O146" s="39">
        <f t="shared" si="5"/>
        <v>0</v>
      </c>
    </row>
    <row r="147" spans="1:15" ht="15.75" customHeight="1" x14ac:dyDescent="0.3">
      <c r="A147" s="50"/>
      <c r="B147" s="50"/>
      <c r="C147" s="50"/>
      <c r="D147" s="50"/>
      <c r="E147" s="46"/>
      <c r="F147" s="47"/>
      <c r="G147" s="48"/>
      <c r="H147" s="45"/>
      <c r="I147" s="31">
        <f t="shared" si="1"/>
        <v>0</v>
      </c>
      <c r="J147" s="64"/>
      <c r="K147" s="59"/>
      <c r="L147" s="37">
        <f t="shared" si="9"/>
        <v>0</v>
      </c>
      <c r="M147" s="37">
        <f t="shared" si="10"/>
        <v>0</v>
      </c>
      <c r="N147" s="38">
        <f t="shared" si="11"/>
        <v>0</v>
      </c>
      <c r="O147" s="39">
        <f t="shared" si="5"/>
        <v>0</v>
      </c>
    </row>
    <row r="148" spans="1:15" ht="15.75" customHeight="1" x14ac:dyDescent="0.3">
      <c r="A148" s="50"/>
      <c r="B148" s="50"/>
      <c r="C148" s="50"/>
      <c r="D148" s="50"/>
      <c r="E148" s="46"/>
      <c r="F148" s="47"/>
      <c r="G148" s="48"/>
      <c r="H148" s="45"/>
      <c r="I148" s="31">
        <f t="shared" si="1"/>
        <v>0</v>
      </c>
      <c r="J148" s="64"/>
      <c r="K148" s="59"/>
      <c r="L148" s="37">
        <f t="shared" si="9"/>
        <v>0</v>
      </c>
      <c r="M148" s="37">
        <f t="shared" si="10"/>
        <v>0</v>
      </c>
      <c r="N148" s="38">
        <f t="shared" si="11"/>
        <v>0</v>
      </c>
      <c r="O148" s="39">
        <f t="shared" si="5"/>
        <v>0</v>
      </c>
    </row>
    <row r="149" spans="1:15" ht="15.75" customHeight="1" x14ac:dyDescent="0.3">
      <c r="A149" s="50"/>
      <c r="B149" s="50"/>
      <c r="C149" s="50"/>
      <c r="D149" s="50"/>
      <c r="E149" s="56"/>
      <c r="F149" s="47"/>
      <c r="G149" s="48"/>
      <c r="H149" s="45"/>
      <c r="I149" s="31">
        <f t="shared" si="1"/>
        <v>0</v>
      </c>
      <c r="J149" s="64"/>
      <c r="K149" s="59"/>
      <c r="L149" s="37">
        <f t="shared" si="9"/>
        <v>0</v>
      </c>
      <c r="M149" s="37">
        <f t="shared" si="10"/>
        <v>0</v>
      </c>
      <c r="N149" s="38">
        <f t="shared" si="11"/>
        <v>0</v>
      </c>
      <c r="O149" s="39">
        <f t="shared" si="5"/>
        <v>0</v>
      </c>
    </row>
    <row r="150" spans="1:15" ht="15.75" customHeight="1" x14ac:dyDescent="0.3">
      <c r="A150" s="50"/>
      <c r="B150" s="50"/>
      <c r="C150" s="50"/>
      <c r="D150" s="50"/>
      <c r="E150" s="56"/>
      <c r="F150" s="47"/>
      <c r="G150" s="48"/>
      <c r="H150" s="45"/>
      <c r="I150" s="31">
        <f t="shared" si="1"/>
        <v>0</v>
      </c>
      <c r="J150" s="64"/>
      <c r="K150" s="59"/>
      <c r="L150" s="37">
        <f t="shared" si="9"/>
        <v>0</v>
      </c>
      <c r="M150" s="37">
        <f t="shared" si="10"/>
        <v>0</v>
      </c>
      <c r="N150" s="38">
        <f t="shared" si="11"/>
        <v>0</v>
      </c>
      <c r="O150" s="39">
        <f t="shared" si="5"/>
        <v>0</v>
      </c>
    </row>
    <row r="151" spans="1:15" ht="15.75" customHeight="1" x14ac:dyDescent="0.3">
      <c r="A151" s="50"/>
      <c r="B151" s="50"/>
      <c r="C151" s="50"/>
      <c r="D151" s="50"/>
      <c r="E151" s="46"/>
      <c r="F151" s="47"/>
      <c r="G151" s="48"/>
      <c r="H151" s="45"/>
      <c r="I151" s="31">
        <f t="shared" si="1"/>
        <v>0</v>
      </c>
      <c r="J151" s="64"/>
      <c r="K151" s="59"/>
      <c r="L151" s="37">
        <f t="shared" si="9"/>
        <v>0</v>
      </c>
      <c r="M151" s="37">
        <f t="shared" si="10"/>
        <v>0</v>
      </c>
      <c r="N151" s="38">
        <f t="shared" si="11"/>
        <v>0</v>
      </c>
      <c r="O151" s="39">
        <f t="shared" si="5"/>
        <v>0</v>
      </c>
    </row>
    <row r="152" spans="1:15" ht="15.75" customHeight="1" x14ac:dyDescent="0.3">
      <c r="A152" s="50"/>
      <c r="B152" s="50"/>
      <c r="C152" s="50"/>
      <c r="D152" s="50"/>
      <c r="E152" s="46"/>
      <c r="F152" s="47"/>
      <c r="G152" s="48"/>
      <c r="H152" s="45"/>
      <c r="I152" s="31">
        <f t="shared" si="1"/>
        <v>0</v>
      </c>
      <c r="J152" s="64"/>
      <c r="K152" s="59"/>
      <c r="L152" s="37">
        <f t="shared" si="9"/>
        <v>0</v>
      </c>
      <c r="M152" s="37">
        <f t="shared" si="10"/>
        <v>0</v>
      </c>
      <c r="N152" s="38">
        <f t="shared" si="11"/>
        <v>0</v>
      </c>
      <c r="O152" s="39">
        <f t="shared" si="5"/>
        <v>0</v>
      </c>
    </row>
    <row r="153" spans="1:15" ht="15.75" customHeight="1" x14ac:dyDescent="0.3">
      <c r="A153" s="50"/>
      <c r="B153" s="50"/>
      <c r="C153" s="50"/>
      <c r="D153" s="50"/>
      <c r="E153" s="46"/>
      <c r="F153" s="47"/>
      <c r="G153" s="48"/>
      <c r="H153" s="45"/>
      <c r="I153" s="31">
        <f t="shared" si="1"/>
        <v>0</v>
      </c>
      <c r="J153" s="64"/>
      <c r="K153" s="59"/>
      <c r="L153" s="37">
        <f t="shared" si="9"/>
        <v>0</v>
      </c>
      <c r="M153" s="37">
        <f t="shared" si="10"/>
        <v>0</v>
      </c>
      <c r="N153" s="38">
        <f t="shared" si="11"/>
        <v>0</v>
      </c>
      <c r="O153" s="39">
        <f t="shared" si="5"/>
        <v>0</v>
      </c>
    </row>
    <row r="154" spans="1:15" ht="15.75" customHeight="1" x14ac:dyDescent="0.3">
      <c r="A154" s="50"/>
      <c r="B154" s="50"/>
      <c r="C154" s="50"/>
      <c r="D154" s="50"/>
      <c r="E154" s="56"/>
      <c r="F154" s="47"/>
      <c r="G154" s="48"/>
      <c r="H154" s="45"/>
      <c r="I154" s="31">
        <f t="shared" si="1"/>
        <v>0</v>
      </c>
      <c r="J154" s="64"/>
      <c r="K154" s="59"/>
      <c r="L154" s="37">
        <f t="shared" si="9"/>
        <v>0</v>
      </c>
      <c r="M154" s="37">
        <f t="shared" si="10"/>
        <v>0</v>
      </c>
      <c r="N154" s="38">
        <f t="shared" si="11"/>
        <v>0</v>
      </c>
      <c r="O154" s="39">
        <f t="shared" si="5"/>
        <v>0</v>
      </c>
    </row>
    <row r="155" spans="1:15" ht="15.75" customHeight="1" x14ac:dyDescent="0.3">
      <c r="A155" s="50"/>
      <c r="B155" s="50"/>
      <c r="C155" s="50"/>
      <c r="D155" s="50"/>
      <c r="E155" s="56"/>
      <c r="F155" s="47"/>
      <c r="G155" s="48"/>
      <c r="H155" s="45"/>
      <c r="I155" s="31">
        <f t="shared" si="1"/>
        <v>0</v>
      </c>
      <c r="J155" s="64"/>
      <c r="K155" s="59"/>
      <c r="L155" s="37">
        <f t="shared" si="9"/>
        <v>0</v>
      </c>
      <c r="M155" s="37">
        <f t="shared" si="10"/>
        <v>0</v>
      </c>
      <c r="N155" s="38">
        <f t="shared" si="11"/>
        <v>0</v>
      </c>
      <c r="O155" s="39">
        <f t="shared" si="5"/>
        <v>0</v>
      </c>
    </row>
    <row r="156" spans="1:15" ht="15.75" customHeight="1" x14ac:dyDescent="0.3">
      <c r="A156" s="50"/>
      <c r="B156" s="50"/>
      <c r="C156" s="50"/>
      <c r="D156" s="50"/>
      <c r="E156" s="26" t="s">
        <v>79</v>
      </c>
      <c r="F156" s="27"/>
      <c r="G156" s="27"/>
      <c r="H156" s="28"/>
      <c r="I156" s="31">
        <f t="shared" si="1"/>
        <v>0</v>
      </c>
      <c r="J156" s="64"/>
      <c r="K156" s="59"/>
      <c r="L156" s="37">
        <f t="shared" si="9"/>
        <v>0</v>
      </c>
      <c r="M156" s="37">
        <f t="shared" si="10"/>
        <v>0</v>
      </c>
      <c r="N156" s="38">
        <f t="shared" si="11"/>
        <v>0</v>
      </c>
      <c r="O156" s="39">
        <f t="shared" si="5"/>
        <v>0</v>
      </c>
    </row>
    <row r="157" spans="1:15" ht="15.75" customHeight="1" x14ac:dyDescent="0.3">
      <c r="A157" s="50"/>
      <c r="B157" s="50"/>
      <c r="C157" s="50"/>
      <c r="D157" s="50"/>
      <c r="E157" s="46"/>
      <c r="F157" s="47"/>
      <c r="G157" s="48"/>
      <c r="H157" s="45"/>
      <c r="I157" s="31">
        <f t="shared" si="1"/>
        <v>0</v>
      </c>
      <c r="J157" s="64"/>
      <c r="K157" s="59"/>
      <c r="L157" s="37">
        <f t="shared" si="9"/>
        <v>0</v>
      </c>
      <c r="M157" s="37">
        <f t="shared" si="10"/>
        <v>0</v>
      </c>
      <c r="N157" s="38">
        <f t="shared" si="11"/>
        <v>0</v>
      </c>
      <c r="O157" s="39">
        <f t="shared" si="5"/>
        <v>0</v>
      </c>
    </row>
    <row r="158" spans="1:15" ht="15.75" customHeight="1" x14ac:dyDescent="0.3">
      <c r="A158" s="50"/>
      <c r="B158" s="50"/>
      <c r="C158" s="50"/>
      <c r="D158" s="50"/>
      <c r="E158" s="56"/>
      <c r="F158" s="47"/>
      <c r="G158" s="48"/>
      <c r="H158" s="45"/>
      <c r="I158" s="31">
        <f t="shared" si="1"/>
        <v>0</v>
      </c>
      <c r="J158" s="64"/>
      <c r="K158" s="59"/>
      <c r="L158" s="37">
        <f t="shared" si="9"/>
        <v>0</v>
      </c>
      <c r="M158" s="37">
        <f t="shared" si="10"/>
        <v>0</v>
      </c>
      <c r="N158" s="38">
        <f t="shared" si="11"/>
        <v>0</v>
      </c>
      <c r="O158" s="39">
        <f t="shared" si="5"/>
        <v>0</v>
      </c>
    </row>
    <row r="159" spans="1:15" ht="15.75" customHeight="1" x14ac:dyDescent="0.3">
      <c r="A159" s="50"/>
      <c r="B159" s="50"/>
      <c r="C159" s="50"/>
      <c r="D159" s="50"/>
      <c r="E159" s="46"/>
      <c r="F159" s="47"/>
      <c r="G159" s="48"/>
      <c r="H159" s="45"/>
      <c r="I159" s="31">
        <f t="shared" si="1"/>
        <v>0</v>
      </c>
      <c r="J159" s="64"/>
      <c r="K159" s="59"/>
      <c r="L159" s="37">
        <f t="shared" si="9"/>
        <v>0</v>
      </c>
      <c r="M159" s="37">
        <f t="shared" si="10"/>
        <v>0</v>
      </c>
      <c r="N159" s="38">
        <f t="shared" si="11"/>
        <v>0</v>
      </c>
      <c r="O159" s="39">
        <f t="shared" si="5"/>
        <v>0</v>
      </c>
    </row>
    <row r="160" spans="1:15" ht="15.75" customHeight="1" x14ac:dyDescent="0.3">
      <c r="A160" s="50"/>
      <c r="B160" s="50"/>
      <c r="C160" s="50"/>
      <c r="D160" s="50"/>
      <c r="E160" s="46"/>
      <c r="F160" s="47"/>
      <c r="G160" s="48"/>
      <c r="H160" s="45"/>
      <c r="I160" s="31">
        <f t="shared" si="1"/>
        <v>0</v>
      </c>
      <c r="J160" s="64"/>
      <c r="K160" s="59"/>
      <c r="L160" s="37">
        <f t="shared" si="9"/>
        <v>0</v>
      </c>
      <c r="M160" s="37">
        <f t="shared" si="10"/>
        <v>0</v>
      </c>
      <c r="N160" s="38">
        <f t="shared" si="11"/>
        <v>0</v>
      </c>
      <c r="O160" s="39">
        <f t="shared" si="5"/>
        <v>0</v>
      </c>
    </row>
    <row r="161" spans="1:15" ht="15.75" customHeight="1" x14ac:dyDescent="0.3">
      <c r="A161" s="50"/>
      <c r="B161" s="50"/>
      <c r="C161" s="50"/>
      <c r="D161" s="50"/>
      <c r="E161" s="46"/>
      <c r="F161" s="47"/>
      <c r="G161" s="48"/>
      <c r="H161" s="45"/>
      <c r="I161" s="31">
        <f t="shared" si="1"/>
        <v>0</v>
      </c>
      <c r="J161" s="64"/>
      <c r="K161" s="59"/>
      <c r="L161" s="37">
        <f t="shared" si="9"/>
        <v>0</v>
      </c>
      <c r="M161" s="37">
        <f t="shared" si="10"/>
        <v>0</v>
      </c>
      <c r="N161" s="38">
        <f t="shared" si="11"/>
        <v>0</v>
      </c>
      <c r="O161" s="39">
        <f t="shared" si="5"/>
        <v>0</v>
      </c>
    </row>
    <row r="162" spans="1:15" ht="15.75" customHeight="1" x14ac:dyDescent="0.3">
      <c r="A162" s="50"/>
      <c r="B162" s="50"/>
      <c r="C162" s="50"/>
      <c r="D162" s="50"/>
      <c r="E162" s="26" t="s">
        <v>80</v>
      </c>
      <c r="F162" s="67"/>
      <c r="G162" s="67"/>
      <c r="H162" s="28"/>
      <c r="I162" s="31">
        <f t="shared" si="1"/>
        <v>0</v>
      </c>
      <c r="J162" s="64"/>
      <c r="K162" s="59"/>
      <c r="L162" s="37">
        <f t="shared" si="9"/>
        <v>0</v>
      </c>
      <c r="M162" s="37">
        <f t="shared" si="10"/>
        <v>0</v>
      </c>
      <c r="N162" s="38">
        <f t="shared" si="11"/>
        <v>0</v>
      </c>
      <c r="O162" s="39">
        <f t="shared" si="5"/>
        <v>0</v>
      </c>
    </row>
    <row r="163" spans="1:15" ht="15.75" customHeight="1" x14ac:dyDescent="0.3">
      <c r="A163" s="50"/>
      <c r="B163" s="50"/>
      <c r="C163" s="50"/>
      <c r="D163" s="50"/>
      <c r="E163" s="46"/>
      <c r="F163" s="47"/>
      <c r="G163" s="48"/>
      <c r="H163" s="45"/>
      <c r="I163" s="31">
        <f t="shared" si="1"/>
        <v>0</v>
      </c>
      <c r="J163" s="64"/>
      <c r="K163" s="59"/>
      <c r="L163" s="37">
        <f t="shared" si="9"/>
        <v>0</v>
      </c>
      <c r="M163" s="37">
        <f t="shared" si="10"/>
        <v>0</v>
      </c>
      <c r="N163" s="38">
        <f t="shared" si="11"/>
        <v>0</v>
      </c>
      <c r="O163" s="39">
        <f t="shared" si="5"/>
        <v>0</v>
      </c>
    </row>
    <row r="164" spans="1:15" ht="15.75" customHeight="1" x14ac:dyDescent="0.3">
      <c r="A164" s="50"/>
      <c r="B164" s="50"/>
      <c r="C164" s="50"/>
      <c r="D164" s="50"/>
      <c r="E164" s="56"/>
      <c r="F164" s="47"/>
      <c r="G164" s="48"/>
      <c r="H164" s="45"/>
      <c r="I164" s="31">
        <f t="shared" si="1"/>
        <v>0</v>
      </c>
      <c r="J164" s="64"/>
      <c r="K164" s="59"/>
      <c r="L164" s="37">
        <f t="shared" si="9"/>
        <v>0</v>
      </c>
      <c r="M164" s="37">
        <f t="shared" si="10"/>
        <v>0</v>
      </c>
      <c r="N164" s="38">
        <f t="shared" si="11"/>
        <v>0</v>
      </c>
      <c r="O164" s="39">
        <f t="shared" si="5"/>
        <v>0</v>
      </c>
    </row>
    <row r="165" spans="1:15" ht="15.75" customHeight="1" x14ac:dyDescent="0.3">
      <c r="A165" s="50"/>
      <c r="B165" s="50"/>
      <c r="C165" s="50"/>
      <c r="D165" s="50"/>
      <c r="E165" s="46"/>
      <c r="F165" s="47"/>
      <c r="G165" s="48"/>
      <c r="H165" s="45"/>
      <c r="I165" s="31">
        <f t="shared" si="1"/>
        <v>0</v>
      </c>
      <c r="J165" s="64"/>
      <c r="K165" s="59"/>
      <c r="L165" s="37">
        <f t="shared" si="9"/>
        <v>0</v>
      </c>
      <c r="M165" s="37">
        <f t="shared" si="10"/>
        <v>0</v>
      </c>
      <c r="N165" s="38">
        <f t="shared" si="11"/>
        <v>0</v>
      </c>
      <c r="O165" s="39">
        <f t="shared" si="5"/>
        <v>0</v>
      </c>
    </row>
    <row r="166" spans="1:15" ht="15.75" customHeight="1" x14ac:dyDescent="0.3">
      <c r="A166" s="50"/>
      <c r="B166" s="50"/>
      <c r="C166" s="50"/>
      <c r="D166" s="50"/>
      <c r="E166" s="46"/>
      <c r="F166" s="48"/>
      <c r="G166" s="48"/>
      <c r="H166" s="59"/>
      <c r="I166" s="31">
        <f t="shared" si="1"/>
        <v>0</v>
      </c>
      <c r="J166" s="68"/>
      <c r="K166" s="40"/>
      <c r="L166" s="69">
        <f t="shared" si="9"/>
        <v>0</v>
      </c>
      <c r="M166" s="69">
        <f t="shared" si="10"/>
        <v>0</v>
      </c>
      <c r="N166" s="70">
        <f t="shared" si="11"/>
        <v>0</v>
      </c>
      <c r="O166" s="39">
        <f t="shared" si="5"/>
        <v>0</v>
      </c>
    </row>
    <row r="167" spans="1:15" ht="15.75" customHeight="1" x14ac:dyDescent="0.3">
      <c r="A167" s="50"/>
      <c r="B167" s="50"/>
      <c r="C167" s="50"/>
      <c r="D167" s="50"/>
      <c r="E167" s="46"/>
      <c r="F167" s="48"/>
      <c r="G167" s="48"/>
      <c r="H167" s="59"/>
      <c r="I167" s="31">
        <f t="shared" si="1"/>
        <v>0</v>
      </c>
      <c r="J167" s="68"/>
      <c r="K167" s="40"/>
      <c r="L167" s="69">
        <f t="shared" si="9"/>
        <v>0</v>
      </c>
      <c r="M167" s="69">
        <f t="shared" si="10"/>
        <v>0</v>
      </c>
      <c r="N167" s="70">
        <f t="shared" si="11"/>
        <v>0</v>
      </c>
      <c r="O167" s="39">
        <f t="shared" si="5"/>
        <v>0</v>
      </c>
    </row>
    <row r="168" spans="1:15" ht="15.75" customHeight="1" x14ac:dyDescent="0.3">
      <c r="A168" s="50"/>
      <c r="B168" s="50"/>
      <c r="C168" s="50"/>
      <c r="D168" s="50"/>
      <c r="E168" s="26" t="s">
        <v>81</v>
      </c>
      <c r="F168" s="67"/>
      <c r="G168" s="67"/>
      <c r="H168" s="28"/>
      <c r="I168" s="31">
        <f t="shared" si="1"/>
        <v>0</v>
      </c>
      <c r="J168" s="68"/>
      <c r="K168" s="40"/>
      <c r="L168" s="69">
        <f t="shared" si="9"/>
        <v>0</v>
      </c>
      <c r="M168" s="69">
        <f t="shared" si="10"/>
        <v>0</v>
      </c>
      <c r="N168" s="70">
        <f t="shared" si="11"/>
        <v>0</v>
      </c>
      <c r="O168" s="39">
        <f t="shared" si="5"/>
        <v>0</v>
      </c>
    </row>
    <row r="169" spans="1:15" ht="15.75" customHeight="1" x14ac:dyDescent="0.3">
      <c r="A169" s="50"/>
      <c r="B169" s="50"/>
      <c r="C169" s="50"/>
      <c r="D169" s="50"/>
      <c r="E169" s="46"/>
      <c r="F169" s="48"/>
      <c r="G169" s="48"/>
      <c r="H169" s="59"/>
      <c r="I169" s="31">
        <f t="shared" si="1"/>
        <v>0</v>
      </c>
      <c r="J169" s="68"/>
      <c r="K169" s="40"/>
      <c r="L169" s="69">
        <f t="shared" si="9"/>
        <v>0</v>
      </c>
      <c r="M169" s="69">
        <f t="shared" si="10"/>
        <v>0</v>
      </c>
      <c r="N169" s="70">
        <f t="shared" si="11"/>
        <v>0</v>
      </c>
      <c r="O169" s="39">
        <f t="shared" si="5"/>
        <v>0</v>
      </c>
    </row>
    <row r="170" spans="1:15" ht="15.75" customHeight="1" x14ac:dyDescent="0.3">
      <c r="A170" s="50"/>
      <c r="B170" s="50"/>
      <c r="C170" s="50"/>
      <c r="D170" s="50"/>
      <c r="E170" s="56"/>
      <c r="F170" s="71"/>
      <c r="G170" s="71"/>
      <c r="H170" s="59"/>
      <c r="I170" s="31">
        <f t="shared" si="1"/>
        <v>0</v>
      </c>
      <c r="J170" s="68"/>
      <c r="K170" s="40"/>
      <c r="L170" s="69">
        <f t="shared" si="9"/>
        <v>0</v>
      </c>
      <c r="M170" s="69">
        <f t="shared" si="10"/>
        <v>0</v>
      </c>
      <c r="N170" s="70">
        <f t="shared" si="11"/>
        <v>0</v>
      </c>
      <c r="O170" s="39">
        <f t="shared" si="5"/>
        <v>0</v>
      </c>
    </row>
    <row r="171" spans="1:15" ht="15.75" customHeight="1" x14ac:dyDescent="0.3">
      <c r="A171" s="50"/>
      <c r="B171" s="50"/>
      <c r="C171" s="50"/>
      <c r="D171" s="50"/>
      <c r="E171" s="46"/>
      <c r="F171" s="71"/>
      <c r="G171" s="71"/>
      <c r="H171" s="59"/>
      <c r="I171" s="31">
        <f t="shared" si="1"/>
        <v>0</v>
      </c>
      <c r="J171" s="68"/>
      <c r="K171" s="40"/>
      <c r="L171" s="69">
        <f t="shared" si="9"/>
        <v>0</v>
      </c>
      <c r="M171" s="69">
        <f t="shared" si="10"/>
        <v>0</v>
      </c>
      <c r="N171" s="70">
        <f t="shared" si="11"/>
        <v>0</v>
      </c>
      <c r="O171" s="39">
        <f t="shared" si="5"/>
        <v>0</v>
      </c>
    </row>
    <row r="172" spans="1:15" ht="15.75" customHeight="1" x14ac:dyDescent="0.3">
      <c r="A172" s="50"/>
      <c r="B172" s="50"/>
      <c r="C172" s="50"/>
      <c r="D172" s="50"/>
      <c r="E172" s="46"/>
      <c r="F172" s="71"/>
      <c r="G172" s="71"/>
      <c r="H172" s="59"/>
      <c r="I172" s="31">
        <f t="shared" si="1"/>
        <v>0</v>
      </c>
      <c r="J172" s="68"/>
      <c r="K172" s="40"/>
      <c r="L172" s="69">
        <f t="shared" si="9"/>
        <v>0</v>
      </c>
      <c r="M172" s="69">
        <f t="shared" si="10"/>
        <v>0</v>
      </c>
      <c r="N172" s="70">
        <f t="shared" si="11"/>
        <v>0</v>
      </c>
      <c r="O172" s="39">
        <f t="shared" si="5"/>
        <v>0</v>
      </c>
    </row>
    <row r="173" spans="1:15" ht="15.75" customHeight="1" x14ac:dyDescent="0.3">
      <c r="A173" s="50"/>
      <c r="B173" s="50"/>
      <c r="C173" s="50"/>
      <c r="D173" s="50"/>
      <c r="E173" s="46"/>
      <c r="F173" s="68"/>
      <c r="G173" s="68"/>
      <c r="H173" s="72"/>
      <c r="I173" s="31">
        <f t="shared" si="1"/>
        <v>0</v>
      </c>
      <c r="J173" s="68"/>
      <c r="K173" s="40"/>
      <c r="L173" s="69">
        <f t="shared" si="9"/>
        <v>0</v>
      </c>
      <c r="M173" s="69">
        <f t="shared" si="10"/>
        <v>0</v>
      </c>
      <c r="N173" s="70">
        <f t="shared" si="11"/>
        <v>0</v>
      </c>
      <c r="O173" s="39">
        <f t="shared" si="5"/>
        <v>0</v>
      </c>
    </row>
    <row r="174" spans="1:15" ht="15.75" customHeight="1" x14ac:dyDescent="0.3">
      <c r="A174" s="50"/>
      <c r="B174" s="50"/>
      <c r="C174" s="50"/>
      <c r="D174" s="50"/>
      <c r="E174" s="46"/>
      <c r="F174" s="68"/>
      <c r="G174" s="68"/>
      <c r="H174" s="72"/>
      <c r="I174" s="31">
        <f t="shared" si="1"/>
        <v>0</v>
      </c>
      <c r="J174" s="68"/>
      <c r="K174" s="40"/>
      <c r="L174" s="69">
        <f t="shared" si="9"/>
        <v>0</v>
      </c>
      <c r="M174" s="69">
        <f t="shared" si="10"/>
        <v>0</v>
      </c>
      <c r="N174" s="70">
        <f t="shared" si="11"/>
        <v>0</v>
      </c>
      <c r="O174" s="39">
        <f t="shared" si="5"/>
        <v>0</v>
      </c>
    </row>
    <row r="175" spans="1:15" ht="15.75" customHeight="1" x14ac:dyDescent="0.3">
      <c r="A175" s="50"/>
      <c r="B175" s="50"/>
      <c r="C175" s="50"/>
      <c r="D175" s="50"/>
      <c r="E175" s="56"/>
      <c r="F175" s="68"/>
      <c r="G175" s="68"/>
      <c r="H175" s="72"/>
      <c r="I175" s="31">
        <f t="shared" si="1"/>
        <v>0</v>
      </c>
      <c r="J175" s="68"/>
      <c r="K175" s="40"/>
      <c r="L175" s="69">
        <f t="shared" si="9"/>
        <v>0</v>
      </c>
      <c r="M175" s="69">
        <f t="shared" si="10"/>
        <v>0</v>
      </c>
      <c r="N175" s="70">
        <f t="shared" si="11"/>
        <v>0</v>
      </c>
      <c r="O175" s="39">
        <f t="shared" si="5"/>
        <v>0</v>
      </c>
    </row>
    <row r="176" spans="1:15" ht="15.75" customHeight="1" x14ac:dyDescent="0.3">
      <c r="A176" s="50"/>
      <c r="B176" s="50"/>
      <c r="C176" s="50"/>
      <c r="D176" s="50"/>
      <c r="E176" s="46"/>
      <c r="F176" s="68"/>
      <c r="G176" s="68"/>
      <c r="H176" s="72"/>
      <c r="I176" s="31">
        <f t="shared" si="1"/>
        <v>0</v>
      </c>
      <c r="J176" s="68"/>
      <c r="K176" s="40"/>
      <c r="L176" s="69">
        <f t="shared" si="9"/>
        <v>0</v>
      </c>
      <c r="M176" s="69">
        <f t="shared" si="10"/>
        <v>0</v>
      </c>
      <c r="N176" s="70">
        <f t="shared" si="11"/>
        <v>0</v>
      </c>
      <c r="O176" s="39">
        <f t="shared" si="5"/>
        <v>0</v>
      </c>
    </row>
    <row r="177" spans="1:15" ht="15.75" customHeight="1" x14ac:dyDescent="0.3">
      <c r="A177" s="50"/>
      <c r="B177" s="50"/>
      <c r="C177" s="50"/>
      <c r="D177" s="50"/>
      <c r="E177" s="46"/>
      <c r="F177" s="68"/>
      <c r="G177" s="68"/>
      <c r="H177" s="72"/>
      <c r="I177" s="31">
        <f t="shared" si="1"/>
        <v>0</v>
      </c>
      <c r="J177" s="68"/>
      <c r="K177" s="40"/>
      <c r="L177" s="69">
        <f t="shared" si="9"/>
        <v>0</v>
      </c>
      <c r="M177" s="69">
        <f t="shared" si="10"/>
        <v>0</v>
      </c>
      <c r="N177" s="70">
        <f t="shared" si="11"/>
        <v>0</v>
      </c>
      <c r="O177" s="39">
        <f t="shared" si="5"/>
        <v>0</v>
      </c>
    </row>
    <row r="178" spans="1:15" ht="15.75" customHeight="1" x14ac:dyDescent="0.3">
      <c r="A178" s="50"/>
      <c r="B178" s="50"/>
      <c r="C178" s="50"/>
      <c r="D178" s="50"/>
      <c r="E178" s="46"/>
      <c r="F178" s="68"/>
      <c r="G178" s="68"/>
      <c r="H178" s="72"/>
      <c r="I178" s="31">
        <f t="shared" si="1"/>
        <v>0</v>
      </c>
      <c r="J178" s="68"/>
      <c r="K178" s="40"/>
      <c r="L178" s="69">
        <f t="shared" si="9"/>
        <v>0</v>
      </c>
      <c r="M178" s="69">
        <f t="shared" si="10"/>
        <v>0</v>
      </c>
      <c r="N178" s="70">
        <f t="shared" si="11"/>
        <v>0</v>
      </c>
      <c r="O178" s="39">
        <f t="shared" si="5"/>
        <v>0</v>
      </c>
    </row>
    <row r="179" spans="1:15" ht="15.75" customHeight="1" x14ac:dyDescent="0.3">
      <c r="A179" s="50"/>
      <c r="B179" s="50"/>
      <c r="C179" s="50"/>
      <c r="D179" s="50"/>
      <c r="E179" s="46"/>
      <c r="F179" s="68"/>
      <c r="G179" s="68"/>
      <c r="H179" s="72"/>
      <c r="I179" s="31">
        <f t="shared" si="1"/>
        <v>0</v>
      </c>
      <c r="J179" s="68"/>
      <c r="K179" s="40"/>
      <c r="L179" s="69">
        <f t="shared" si="9"/>
        <v>0</v>
      </c>
      <c r="M179" s="69">
        <f t="shared" si="10"/>
        <v>0</v>
      </c>
      <c r="N179" s="70">
        <f t="shared" si="11"/>
        <v>0</v>
      </c>
      <c r="O179" s="39">
        <f t="shared" si="5"/>
        <v>0</v>
      </c>
    </row>
    <row r="180" spans="1:15" ht="15.75" customHeight="1" x14ac:dyDescent="0.3">
      <c r="A180" s="50"/>
      <c r="B180" s="50"/>
      <c r="C180" s="50"/>
      <c r="D180" s="50"/>
      <c r="E180" s="56"/>
      <c r="F180" s="68"/>
      <c r="G180" s="68"/>
      <c r="H180" s="72"/>
      <c r="I180" s="31">
        <f t="shared" si="1"/>
        <v>0</v>
      </c>
      <c r="J180" s="68"/>
      <c r="K180" s="40"/>
      <c r="L180" s="69">
        <f t="shared" si="9"/>
        <v>0</v>
      </c>
      <c r="M180" s="69">
        <f t="shared" si="10"/>
        <v>0</v>
      </c>
      <c r="N180" s="70">
        <f t="shared" si="11"/>
        <v>0</v>
      </c>
      <c r="O180" s="39">
        <f t="shared" si="5"/>
        <v>0</v>
      </c>
    </row>
    <row r="181" spans="1:15" ht="15.75" customHeight="1" x14ac:dyDescent="0.3">
      <c r="A181" s="50"/>
      <c r="B181" s="50"/>
      <c r="C181" s="50"/>
      <c r="D181" s="50"/>
      <c r="E181" s="46"/>
      <c r="F181" s="68"/>
      <c r="G181" s="68"/>
      <c r="H181" s="72"/>
      <c r="I181" s="31">
        <f t="shared" si="1"/>
        <v>0</v>
      </c>
      <c r="J181" s="68"/>
      <c r="K181" s="40"/>
      <c r="L181" s="69">
        <f t="shared" si="9"/>
        <v>0</v>
      </c>
      <c r="M181" s="69">
        <f t="shared" si="10"/>
        <v>0</v>
      </c>
      <c r="N181" s="70">
        <f t="shared" si="11"/>
        <v>0</v>
      </c>
      <c r="O181" s="39">
        <f t="shared" si="5"/>
        <v>0</v>
      </c>
    </row>
    <row r="182" spans="1:15" ht="15.75" customHeight="1" x14ac:dyDescent="0.3">
      <c r="A182" s="50"/>
      <c r="B182" s="50"/>
      <c r="C182" s="50"/>
      <c r="D182" s="50"/>
      <c r="E182" s="46"/>
      <c r="F182" s="68"/>
      <c r="G182" s="68"/>
      <c r="H182" s="72"/>
      <c r="I182" s="31">
        <f t="shared" si="1"/>
        <v>0</v>
      </c>
      <c r="J182" s="68"/>
      <c r="K182" s="40"/>
      <c r="L182" s="69">
        <f t="shared" si="9"/>
        <v>0</v>
      </c>
      <c r="M182" s="69">
        <f t="shared" si="10"/>
        <v>0</v>
      </c>
      <c r="N182" s="70">
        <f t="shared" si="11"/>
        <v>0</v>
      </c>
      <c r="O182" s="39">
        <f t="shared" si="5"/>
        <v>0</v>
      </c>
    </row>
    <row r="183" spans="1:15" ht="15.75" customHeight="1" x14ac:dyDescent="0.3">
      <c r="A183" s="50"/>
      <c r="B183" s="50"/>
      <c r="C183" s="50"/>
      <c r="D183" s="50"/>
      <c r="E183" s="46"/>
      <c r="F183" s="68"/>
      <c r="G183" s="68"/>
      <c r="H183" s="72"/>
      <c r="I183" s="31">
        <f t="shared" si="1"/>
        <v>0</v>
      </c>
      <c r="J183" s="68"/>
      <c r="K183" s="40"/>
      <c r="L183" s="69">
        <f t="shared" si="9"/>
        <v>0</v>
      </c>
      <c r="M183" s="69">
        <f t="shared" si="10"/>
        <v>0</v>
      </c>
      <c r="N183" s="70">
        <f t="shared" si="11"/>
        <v>0</v>
      </c>
      <c r="O183" s="39">
        <f t="shared" si="5"/>
        <v>0</v>
      </c>
    </row>
    <row r="184" spans="1:15" ht="15.75" customHeight="1" x14ac:dyDescent="0.3">
      <c r="A184" s="50"/>
      <c r="B184" s="50"/>
      <c r="C184" s="50"/>
      <c r="D184" s="50"/>
      <c r="E184" s="46"/>
      <c r="F184" s="68"/>
      <c r="G184" s="68"/>
      <c r="H184" s="72"/>
      <c r="I184" s="31">
        <f t="shared" si="1"/>
        <v>0</v>
      </c>
      <c r="J184" s="68"/>
      <c r="K184" s="40"/>
      <c r="L184" s="69">
        <f t="shared" si="9"/>
        <v>0</v>
      </c>
      <c r="M184" s="69">
        <f t="shared" si="10"/>
        <v>0</v>
      </c>
      <c r="N184" s="70">
        <f t="shared" si="11"/>
        <v>0</v>
      </c>
      <c r="O184" s="39">
        <f t="shared" si="5"/>
        <v>0</v>
      </c>
    </row>
    <row r="185" spans="1:15" ht="15.75" customHeight="1" x14ac:dyDescent="0.3">
      <c r="A185" s="50"/>
      <c r="B185" s="50"/>
      <c r="C185" s="50"/>
      <c r="D185" s="50"/>
      <c r="E185" s="56"/>
      <c r="F185" s="68"/>
      <c r="G185" s="68"/>
      <c r="H185" s="72"/>
      <c r="I185" s="31">
        <f t="shared" si="1"/>
        <v>0</v>
      </c>
      <c r="J185" s="68"/>
      <c r="K185" s="40"/>
      <c r="L185" s="69">
        <f t="shared" si="9"/>
        <v>0</v>
      </c>
      <c r="M185" s="69">
        <f t="shared" si="10"/>
        <v>0</v>
      </c>
      <c r="N185" s="70">
        <f t="shared" si="11"/>
        <v>0</v>
      </c>
      <c r="O185" s="39">
        <f t="shared" si="5"/>
        <v>0</v>
      </c>
    </row>
    <row r="186" spans="1:15" ht="15.75" customHeight="1" x14ac:dyDescent="0.3">
      <c r="A186" s="50"/>
      <c r="B186" s="50"/>
      <c r="C186" s="50"/>
      <c r="D186" s="50"/>
      <c r="E186" s="46"/>
      <c r="F186" s="68"/>
      <c r="G186" s="68"/>
      <c r="H186" s="72"/>
      <c r="I186" s="31">
        <f t="shared" si="1"/>
        <v>0</v>
      </c>
      <c r="J186" s="68"/>
      <c r="K186" s="40"/>
      <c r="L186" s="69">
        <f t="shared" si="9"/>
        <v>0</v>
      </c>
      <c r="M186" s="69">
        <f t="shared" si="10"/>
        <v>0</v>
      </c>
      <c r="N186" s="70">
        <f t="shared" si="11"/>
        <v>0</v>
      </c>
      <c r="O186" s="39">
        <f t="shared" si="5"/>
        <v>0</v>
      </c>
    </row>
    <row r="187" spans="1:15" ht="15.75" customHeight="1" x14ac:dyDescent="0.3">
      <c r="A187" s="50"/>
      <c r="B187" s="50"/>
      <c r="C187" s="50"/>
      <c r="D187" s="50"/>
      <c r="E187" s="46"/>
      <c r="F187" s="68"/>
      <c r="G187" s="68"/>
      <c r="H187" s="72"/>
      <c r="I187" s="31">
        <f t="shared" si="1"/>
        <v>0</v>
      </c>
      <c r="J187" s="68"/>
      <c r="K187" s="40"/>
      <c r="L187" s="69">
        <f t="shared" si="9"/>
        <v>0</v>
      </c>
      <c r="M187" s="69">
        <f t="shared" si="10"/>
        <v>0</v>
      </c>
      <c r="N187" s="70">
        <f t="shared" si="11"/>
        <v>0</v>
      </c>
      <c r="O187" s="39">
        <f t="shared" si="5"/>
        <v>0</v>
      </c>
    </row>
    <row r="188" spans="1:15" ht="15.75" customHeight="1" x14ac:dyDescent="0.3">
      <c r="A188" s="50"/>
      <c r="B188" s="50"/>
      <c r="C188" s="50"/>
      <c r="D188" s="50"/>
      <c r="E188" s="46"/>
      <c r="F188" s="47"/>
      <c r="G188" s="48"/>
      <c r="H188" s="45"/>
      <c r="I188" s="31">
        <f t="shared" si="1"/>
        <v>0</v>
      </c>
      <c r="J188" s="68"/>
      <c r="K188" s="40"/>
      <c r="L188" s="69">
        <f t="shared" si="9"/>
        <v>0</v>
      </c>
      <c r="M188" s="69">
        <f t="shared" si="10"/>
        <v>0</v>
      </c>
      <c r="N188" s="70">
        <f t="shared" si="11"/>
        <v>0</v>
      </c>
      <c r="O188" s="39">
        <f t="shared" si="5"/>
        <v>0</v>
      </c>
    </row>
    <row r="189" spans="1:15" ht="15.75" customHeight="1" x14ac:dyDescent="0.3">
      <c r="A189" s="50"/>
      <c r="B189" s="50"/>
      <c r="C189" s="50"/>
      <c r="D189" s="50"/>
      <c r="E189" s="46"/>
      <c r="F189" s="47"/>
      <c r="G189" s="48"/>
      <c r="H189" s="45"/>
      <c r="I189" s="31">
        <f t="shared" si="1"/>
        <v>0</v>
      </c>
      <c r="J189" s="68"/>
      <c r="K189" s="40"/>
      <c r="L189" s="69">
        <f t="shared" si="9"/>
        <v>0</v>
      </c>
      <c r="M189" s="69">
        <f t="shared" si="10"/>
        <v>0</v>
      </c>
      <c r="N189" s="70">
        <f t="shared" si="11"/>
        <v>0</v>
      </c>
      <c r="O189" s="39">
        <f t="shared" si="5"/>
        <v>0</v>
      </c>
    </row>
    <row r="190" spans="1:15" ht="15.75" customHeight="1" x14ac:dyDescent="0.3">
      <c r="A190" s="50"/>
      <c r="B190" s="50"/>
      <c r="C190" s="50"/>
      <c r="D190" s="50"/>
      <c r="E190" s="56"/>
      <c r="F190" s="47"/>
      <c r="G190" s="48"/>
      <c r="H190" s="45"/>
      <c r="I190" s="31">
        <f t="shared" si="1"/>
        <v>0</v>
      </c>
      <c r="J190" s="68"/>
      <c r="K190" s="40"/>
      <c r="L190" s="69">
        <f t="shared" si="9"/>
        <v>0</v>
      </c>
      <c r="M190" s="69">
        <f t="shared" si="10"/>
        <v>0</v>
      </c>
      <c r="N190" s="70">
        <f t="shared" si="11"/>
        <v>0</v>
      </c>
      <c r="O190" s="39">
        <f t="shared" si="5"/>
        <v>0</v>
      </c>
    </row>
    <row r="191" spans="1:15" ht="15.75" customHeight="1" x14ac:dyDescent="0.3">
      <c r="A191" s="50"/>
      <c r="B191" s="50"/>
      <c r="C191" s="50"/>
      <c r="D191" s="50"/>
      <c r="E191" s="46"/>
      <c r="F191" s="47"/>
      <c r="G191" s="48"/>
      <c r="H191" s="45"/>
      <c r="I191" s="31">
        <f t="shared" si="1"/>
        <v>0</v>
      </c>
      <c r="J191" s="68"/>
      <c r="K191" s="40"/>
      <c r="L191" s="69">
        <f t="shared" si="9"/>
        <v>0</v>
      </c>
      <c r="M191" s="69">
        <f t="shared" si="10"/>
        <v>0</v>
      </c>
      <c r="N191" s="70">
        <f t="shared" si="11"/>
        <v>0</v>
      </c>
      <c r="O191" s="39">
        <f t="shared" si="5"/>
        <v>0</v>
      </c>
    </row>
    <row r="192" spans="1:15" ht="15.75" customHeight="1" x14ac:dyDescent="0.3">
      <c r="A192" s="50"/>
      <c r="B192" s="50"/>
      <c r="C192" s="50"/>
      <c r="D192" s="50"/>
      <c r="E192" s="46"/>
      <c r="F192" s="47"/>
      <c r="G192" s="48"/>
      <c r="H192" s="45"/>
      <c r="I192" s="31">
        <f t="shared" si="1"/>
        <v>0</v>
      </c>
      <c r="J192" s="68"/>
      <c r="K192" s="40"/>
      <c r="L192" s="69">
        <f t="shared" si="9"/>
        <v>0</v>
      </c>
      <c r="M192" s="69">
        <f t="shared" si="10"/>
        <v>0</v>
      </c>
      <c r="N192" s="70">
        <f t="shared" si="11"/>
        <v>0</v>
      </c>
      <c r="O192" s="39">
        <f t="shared" si="5"/>
        <v>0</v>
      </c>
    </row>
    <row r="193" spans="1:15" ht="15.75" customHeight="1" x14ac:dyDescent="0.3">
      <c r="A193" s="50"/>
      <c r="B193" s="50"/>
      <c r="C193" s="50"/>
      <c r="D193" s="50"/>
      <c r="E193" s="46"/>
      <c r="F193" s="47"/>
      <c r="G193" s="48"/>
      <c r="H193" s="45"/>
      <c r="I193" s="31">
        <f t="shared" si="1"/>
        <v>0</v>
      </c>
      <c r="J193" s="68"/>
      <c r="K193" s="40"/>
      <c r="L193" s="69">
        <f t="shared" si="9"/>
        <v>0</v>
      </c>
      <c r="M193" s="69">
        <f t="shared" si="10"/>
        <v>0</v>
      </c>
      <c r="N193" s="70">
        <f t="shared" si="11"/>
        <v>0</v>
      </c>
      <c r="O193" s="39">
        <f t="shared" si="5"/>
        <v>0</v>
      </c>
    </row>
    <row r="194" spans="1:15" ht="15.75" customHeight="1" x14ac:dyDescent="0.3">
      <c r="A194" s="50"/>
      <c r="B194" s="50"/>
      <c r="C194" s="50"/>
      <c r="D194" s="50"/>
      <c r="E194" s="46"/>
      <c r="F194" s="47"/>
      <c r="G194" s="48"/>
      <c r="H194" s="45"/>
      <c r="I194" s="31">
        <f t="shared" si="1"/>
        <v>0</v>
      </c>
      <c r="J194" s="68"/>
      <c r="K194" s="40"/>
      <c r="L194" s="69">
        <f t="shared" si="9"/>
        <v>0</v>
      </c>
      <c r="M194" s="69">
        <f t="shared" si="10"/>
        <v>0</v>
      </c>
      <c r="N194" s="70">
        <f t="shared" si="11"/>
        <v>0</v>
      </c>
      <c r="O194" s="39">
        <f t="shared" si="5"/>
        <v>0</v>
      </c>
    </row>
    <row r="195" spans="1:15" ht="15.75" customHeight="1" x14ac:dyDescent="0.3">
      <c r="A195" s="50"/>
      <c r="B195" s="50"/>
      <c r="C195" s="50"/>
      <c r="D195" s="50"/>
      <c r="E195" s="56"/>
      <c r="F195" s="47"/>
      <c r="G195" s="48"/>
      <c r="H195" s="45"/>
      <c r="I195" s="31">
        <f t="shared" si="1"/>
        <v>0</v>
      </c>
      <c r="J195" s="68"/>
      <c r="K195" s="40"/>
      <c r="L195" s="69">
        <f t="shared" si="9"/>
        <v>0</v>
      </c>
      <c r="M195" s="69">
        <f t="shared" si="10"/>
        <v>0</v>
      </c>
      <c r="N195" s="70">
        <f t="shared" si="11"/>
        <v>0</v>
      </c>
      <c r="O195" s="39">
        <f t="shared" si="5"/>
        <v>0</v>
      </c>
    </row>
    <row r="196" spans="1:15" ht="15.75" customHeight="1" x14ac:dyDescent="0.3">
      <c r="A196" s="50"/>
      <c r="B196" s="50"/>
      <c r="C196" s="50"/>
      <c r="D196" s="50"/>
      <c r="E196" s="46"/>
      <c r="F196" s="47"/>
      <c r="G196" s="48"/>
      <c r="H196" s="45"/>
      <c r="I196" s="31">
        <f t="shared" si="1"/>
        <v>0</v>
      </c>
      <c r="J196" s="68"/>
      <c r="K196" s="40"/>
      <c r="L196" s="69">
        <f t="shared" si="9"/>
        <v>0</v>
      </c>
      <c r="M196" s="69">
        <f t="shared" si="10"/>
        <v>0</v>
      </c>
      <c r="N196" s="70">
        <f t="shared" si="11"/>
        <v>0</v>
      </c>
      <c r="O196" s="39">
        <f t="shared" si="5"/>
        <v>0</v>
      </c>
    </row>
    <row r="197" spans="1:15" ht="15.75" customHeight="1" x14ac:dyDescent="0.3">
      <c r="A197" s="50"/>
      <c r="B197" s="50"/>
      <c r="C197" s="50"/>
      <c r="D197" s="50"/>
      <c r="E197" s="46"/>
      <c r="F197" s="47"/>
      <c r="G197" s="48"/>
      <c r="H197" s="45"/>
      <c r="I197" s="31">
        <f t="shared" si="1"/>
        <v>0</v>
      </c>
      <c r="J197" s="68"/>
      <c r="K197" s="40"/>
      <c r="L197" s="69">
        <f t="shared" si="9"/>
        <v>0</v>
      </c>
      <c r="M197" s="69">
        <f t="shared" si="10"/>
        <v>0</v>
      </c>
      <c r="N197" s="70">
        <f t="shared" si="11"/>
        <v>0</v>
      </c>
      <c r="O197" s="39">
        <f t="shared" si="5"/>
        <v>0</v>
      </c>
    </row>
    <row r="198" spans="1:15" ht="15.75" customHeight="1" x14ac:dyDescent="0.3">
      <c r="A198" s="50"/>
      <c r="B198" s="50"/>
      <c r="C198" s="50"/>
      <c r="D198" s="50"/>
      <c r="E198" s="46"/>
      <c r="F198" s="68"/>
      <c r="G198" s="68"/>
      <c r="H198" s="72"/>
      <c r="I198" s="31">
        <f t="shared" si="1"/>
        <v>0</v>
      </c>
      <c r="J198" s="68"/>
      <c r="K198" s="40"/>
      <c r="L198" s="69">
        <f t="shared" si="9"/>
        <v>0</v>
      </c>
      <c r="M198" s="69">
        <f t="shared" si="10"/>
        <v>0</v>
      </c>
      <c r="N198" s="70">
        <f t="shared" si="11"/>
        <v>0</v>
      </c>
      <c r="O198" s="39">
        <f t="shared" si="5"/>
        <v>0</v>
      </c>
    </row>
    <row r="199" spans="1:15" ht="15.75" customHeight="1" x14ac:dyDescent="0.3">
      <c r="A199" s="50"/>
      <c r="B199" s="50"/>
      <c r="C199" s="50"/>
      <c r="D199" s="50"/>
      <c r="E199" s="46"/>
      <c r="F199" s="68"/>
      <c r="G199" s="68"/>
      <c r="H199" s="72"/>
      <c r="I199" s="31">
        <f t="shared" si="1"/>
        <v>0</v>
      </c>
      <c r="J199" s="68"/>
      <c r="K199" s="40"/>
      <c r="L199" s="69">
        <f t="shared" si="9"/>
        <v>0</v>
      </c>
      <c r="M199" s="69">
        <f t="shared" si="10"/>
        <v>0</v>
      </c>
      <c r="N199" s="70">
        <f t="shared" si="11"/>
        <v>0</v>
      </c>
      <c r="O199" s="39">
        <f t="shared" si="5"/>
        <v>0</v>
      </c>
    </row>
    <row r="200" spans="1:15" ht="15.75" customHeight="1" x14ac:dyDescent="0.3">
      <c r="A200" s="50"/>
      <c r="B200" s="50"/>
      <c r="C200" s="50"/>
      <c r="D200" s="50"/>
      <c r="E200" s="56"/>
      <c r="F200" s="68"/>
      <c r="G200" s="68"/>
      <c r="H200" s="72"/>
      <c r="I200" s="31">
        <f t="shared" si="1"/>
        <v>0</v>
      </c>
      <c r="J200" s="68"/>
      <c r="K200" s="40"/>
      <c r="L200" s="69">
        <f t="shared" si="9"/>
        <v>0</v>
      </c>
      <c r="M200" s="69">
        <f t="shared" si="10"/>
        <v>0</v>
      </c>
      <c r="N200" s="70">
        <f t="shared" si="11"/>
        <v>0</v>
      </c>
      <c r="O200" s="39">
        <f t="shared" si="5"/>
        <v>0</v>
      </c>
    </row>
    <row r="201" spans="1:15" ht="15.75" customHeight="1" x14ac:dyDescent="0.3"/>
    <row r="202" spans="1:15" ht="15.75" customHeight="1" x14ac:dyDescent="0.3"/>
    <row r="203" spans="1:15" ht="15.75" customHeight="1" x14ac:dyDescent="0.3"/>
    <row r="204" spans="1:15" ht="15.75" customHeight="1" x14ac:dyDescent="0.3"/>
    <row r="205" spans="1:15" ht="15.75" customHeight="1" x14ac:dyDescent="0.3"/>
    <row r="206" spans="1:15" ht="15.75" customHeight="1" x14ac:dyDescent="0.3"/>
    <row r="207" spans="1:15" ht="15.75" customHeight="1" x14ac:dyDescent="0.3"/>
    <row r="208" spans="1:15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mergeCells count="13">
    <mergeCell ref="J6:N6"/>
    <mergeCell ref="B1:K1"/>
    <mergeCell ref="L1:O1"/>
    <mergeCell ref="B2:C2"/>
    <mergeCell ref="D2:K2"/>
    <mergeCell ref="L2:M2"/>
    <mergeCell ref="N2:O2"/>
    <mergeCell ref="C3:D3"/>
    <mergeCell ref="E3:G3"/>
    <mergeCell ref="I3:J3"/>
    <mergeCell ref="A4:C4"/>
    <mergeCell ref="E4:H4"/>
    <mergeCell ref="J4:N4"/>
  </mergeCells>
  <conditionalFormatting sqref="A6:A200 C6:C200 D19:D200 B24:B200">
    <cfRule type="containsBlanks" dxfId="49" priority="1">
      <formula>LEN(TRIM(A6))=0</formula>
    </cfRule>
  </conditionalFormatting>
  <conditionalFormatting sqref="D6:D23">
    <cfRule type="cellIs" dxfId="48" priority="5" operator="equal">
      <formula>0</formula>
    </cfRule>
  </conditionalFormatting>
  <conditionalFormatting sqref="I6:I200">
    <cfRule type="cellIs" dxfId="47" priority="4" operator="equal">
      <formula>0</formula>
    </cfRule>
  </conditionalFormatting>
  <conditionalFormatting sqref="L8:N200">
    <cfRule type="cellIs" dxfId="46" priority="3" operator="equal">
      <formula>0</formula>
    </cfRule>
  </conditionalFormatting>
  <conditionalFormatting sqref="O7:O200">
    <cfRule type="cellIs" dxfId="45" priority="2" operator="equal">
      <formula>0</formula>
    </cfRule>
  </conditionalFormatting>
  <dataValidations count="4">
    <dataValidation type="list" allowBlank="1" showInputMessage="1" prompt="คลิกและป้อนค่าจาก รายการจากรายการข้อความ" sqref="A3" xr:uid="{00000000-0002-0000-2000-000000000000}">
      <formula1>"ประเภทผ่าตัด,Minor,Major,Complex,Advance Surgery"</formula1>
    </dataValidation>
    <dataValidation type="decimal" operator="greaterThanOrEqual" allowBlank="1" showDropDown="1" showInputMessage="1" showErrorMessage="1" prompt="ป้อนตัวเลข มากกว่าหรือเท่ากับ 0" sqref="F6:F200 H6:H200 K7:K200" xr:uid="{00000000-0002-0000-2000-000001000000}">
      <formula1>0</formula1>
    </dataValidation>
    <dataValidation type="decimal" allowBlank="1" showDropDown="1" showInputMessage="1" showErrorMessage="1" prompt="ป้อนตัวเลข ระหว่าง 0 และ 5" sqref="B6:B23" xr:uid="{00000000-0002-0000-2000-000003000000}">
      <formula1>0</formula1>
      <formula2>5</formula2>
    </dataValidation>
    <dataValidation type="list" allowBlank="1" showInputMessage="1" showErrorMessage="1" prompt="เลือก ICD-9-CM" sqref="A1" xr:uid="{00000000-0002-0000-2000-000002000000}">
      <formula1>#REF!</formula1>
    </dataValidation>
  </dataValidations>
  <hyperlinks>
    <hyperlink ref="A30" r:id="rId1" xr:uid="{00000000-0004-0000-2000-000000000000}"/>
    <hyperlink ref="A33" r:id="rId2" xr:uid="{00000000-0004-0000-2000-000001000000}"/>
    <hyperlink ref="A36" r:id="rId3" xr:uid="{00000000-0004-0000-2000-000002000000}"/>
  </hyperlinks>
  <pageMargins left="0.7" right="0.7" top="0.75" bottom="0.75" header="0" footer="0"/>
  <pageSetup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O1000"/>
  <sheetViews>
    <sheetView workbookViewId="0">
      <pane ySplit="5" topLeftCell="A6" activePane="bottomLeft" state="frozen"/>
      <selection pane="bottomLeft" activeCell="B7" sqref="B7"/>
    </sheetView>
  </sheetViews>
  <sheetFormatPr defaultColWidth="10.09765625" defaultRowHeight="15" customHeight="1" x14ac:dyDescent="0.3"/>
  <cols>
    <col min="1" max="1" width="23.8984375" customWidth="1"/>
    <col min="2" max="2" width="10.8984375" customWidth="1"/>
    <col min="3" max="3" width="8.5" customWidth="1"/>
    <col min="4" max="4" width="11.69921875" customWidth="1"/>
    <col min="5" max="5" width="49.69921875" customWidth="1"/>
    <col min="6" max="6" width="8.296875" customWidth="1"/>
    <col min="7" max="7" width="4.8984375" customWidth="1"/>
    <col min="8" max="8" width="8.09765625" customWidth="1"/>
    <col min="9" max="9" width="9.69921875" customWidth="1"/>
    <col min="10" max="10" width="31" customWidth="1"/>
    <col min="11" max="11" width="14.59765625" customWidth="1"/>
    <col min="12" max="12" width="14.8984375" customWidth="1"/>
    <col min="13" max="13" width="17.8984375" customWidth="1"/>
    <col min="14" max="14" width="20.296875" customWidth="1"/>
    <col min="15" max="15" width="16.5" customWidth="1"/>
  </cols>
  <sheetData>
    <row r="1" spans="1:15" ht="30" x14ac:dyDescent="0.3">
      <c r="A1" s="76" t="s">
        <v>2</v>
      </c>
      <c r="B1" s="181" t="e">
        <f>VLOOKUP($A$1,#REF!,3,0)</f>
        <v>#REF!</v>
      </c>
      <c r="C1" s="180"/>
      <c r="D1" s="180"/>
      <c r="E1" s="180"/>
      <c r="F1" s="180"/>
      <c r="G1" s="180"/>
      <c r="H1" s="180"/>
      <c r="I1" s="180"/>
      <c r="J1" s="180"/>
      <c r="K1" s="180"/>
      <c r="L1" s="182" t="s">
        <v>11</v>
      </c>
      <c r="M1" s="180"/>
      <c r="N1" s="180"/>
      <c r="O1" s="180"/>
    </row>
    <row r="2" spans="1:15" ht="18.75" x14ac:dyDescent="0.3">
      <c r="A2" s="2"/>
      <c r="B2" s="183" t="s">
        <v>12</v>
      </c>
      <c r="C2" s="180"/>
      <c r="D2" s="184"/>
      <c r="E2" s="180"/>
      <c r="F2" s="180"/>
      <c r="G2" s="180"/>
      <c r="H2" s="180"/>
      <c r="I2" s="180"/>
      <c r="J2" s="180"/>
      <c r="K2" s="180"/>
      <c r="L2" s="185" t="s">
        <v>13</v>
      </c>
      <c r="M2" s="180"/>
      <c r="N2" s="186" t="s">
        <v>14</v>
      </c>
      <c r="O2" s="180"/>
    </row>
    <row r="3" spans="1:15" ht="18.75" x14ac:dyDescent="0.3">
      <c r="A3" s="4" t="s">
        <v>82</v>
      </c>
      <c r="B3" s="5">
        <f>IF(A$3="ประเภทผ่าตัด",0,IF(A$3="Minor",30,IF(A$3="Major",60,IF(A$3="Complex",120,360))))</f>
        <v>0</v>
      </c>
      <c r="C3" s="183" t="s">
        <v>15</v>
      </c>
      <c r="D3" s="180"/>
      <c r="E3" s="187" t="s">
        <v>16</v>
      </c>
      <c r="F3" s="180"/>
      <c r="G3" s="180"/>
      <c r="H3" s="6">
        <f>SUM($D$4,$I$4,$O$4)</f>
        <v>1188.82</v>
      </c>
      <c r="I3" s="188" t="s">
        <v>17</v>
      </c>
      <c r="J3" s="180"/>
      <c r="K3" s="7">
        <f>$H$3*20%</f>
        <v>237.76400000000001</v>
      </c>
      <c r="L3" s="3" t="s">
        <v>18</v>
      </c>
      <c r="M3" s="7">
        <f>SUM($H$3,$K$3)</f>
        <v>1426.5839999999998</v>
      </c>
      <c r="N3" s="8" t="s">
        <v>19</v>
      </c>
      <c r="O3" s="7">
        <f>$M$3+(($M$3)*25%)</f>
        <v>1783.2299999999998</v>
      </c>
    </row>
    <row r="4" spans="1:15" ht="18.75" x14ac:dyDescent="0.3">
      <c r="A4" s="189" t="s">
        <v>20</v>
      </c>
      <c r="B4" s="180"/>
      <c r="C4" s="180"/>
      <c r="D4" s="7">
        <f>SUM(D6:D200)</f>
        <v>0</v>
      </c>
      <c r="E4" s="190" t="s">
        <v>21</v>
      </c>
      <c r="F4" s="180"/>
      <c r="G4" s="180"/>
      <c r="H4" s="180"/>
      <c r="I4" s="7">
        <f>SUM(I6:I200)</f>
        <v>1188.82</v>
      </c>
      <c r="J4" s="191" t="s">
        <v>22</v>
      </c>
      <c r="K4" s="180"/>
      <c r="L4" s="180"/>
      <c r="M4" s="180"/>
      <c r="N4" s="180"/>
      <c r="O4" s="9">
        <f>SUM(O6:O200)</f>
        <v>0</v>
      </c>
    </row>
    <row r="5" spans="1:15" ht="18.75" x14ac:dyDescent="0.3">
      <c r="A5" s="10" t="s">
        <v>23</v>
      </c>
      <c r="B5" s="10" t="s">
        <v>24</v>
      </c>
      <c r="C5" s="10" t="s">
        <v>25</v>
      </c>
      <c r="D5" s="11" t="s">
        <v>26</v>
      </c>
      <c r="E5" s="12" t="s">
        <v>27</v>
      </c>
      <c r="F5" s="13" t="s">
        <v>28</v>
      </c>
      <c r="G5" s="14" t="s">
        <v>29</v>
      </c>
      <c r="H5" s="15" t="s">
        <v>30</v>
      </c>
      <c r="I5" s="16" t="s">
        <v>31</v>
      </c>
      <c r="J5" s="17" t="s">
        <v>27</v>
      </c>
      <c r="K5" s="18" t="s">
        <v>32</v>
      </c>
      <c r="L5" s="19" t="s">
        <v>33</v>
      </c>
      <c r="M5" s="19" t="s">
        <v>34</v>
      </c>
      <c r="N5" s="20" t="s">
        <v>35</v>
      </c>
      <c r="O5" s="21" t="s">
        <v>36</v>
      </c>
    </row>
    <row r="6" spans="1:15" ht="18.75" x14ac:dyDescent="0.3">
      <c r="A6" s="22" t="s">
        <v>37</v>
      </c>
      <c r="B6" s="23">
        <v>0</v>
      </c>
      <c r="C6" s="24">
        <v>6.92</v>
      </c>
      <c r="D6" s="25">
        <f t="shared" ref="D6:D23" si="0">B6*C6*$B$3</f>
        <v>0</v>
      </c>
      <c r="E6" s="26" t="s">
        <v>38</v>
      </c>
      <c r="F6" s="27"/>
      <c r="G6" s="27"/>
      <c r="H6" s="28"/>
      <c r="I6" s="29"/>
      <c r="J6" s="179" t="str">
        <f>IF($A$3="ประเภทผ่าตัด","ยังไม่ได้เลือก",IF($A$3="Minor","ค่าห้องผ่าตัด ขนาด 6 x 6  (Minor)",IF($A$3="Major","ค่าห้องผ่าตัด ขนาด 6 x 8  (Major)",IF($A$3="Complex","ค่าห้องผ่าตัด ขนาด 6 x 8  (Complex Surgery)","ค่าห้องผ่าตัด ขนาด 6 x 8  (Advacne Surgery )"))))</f>
        <v>ยังไม่ได้เลือก</v>
      </c>
      <c r="K6" s="180"/>
      <c r="L6" s="180"/>
      <c r="M6" s="180"/>
      <c r="N6" s="180"/>
      <c r="O6" s="30">
        <f>IF(J6="ยังไม่ได้เลือก",0,IF(J6="ค่าห้องผ่าตัด ขนาด6x6 (Minor)",9.53,IF(J6="ค่าห้องผ่าตัด ขนาด6x6 (Mijor)",122.04,IF(J6="Complex",122.04,122.04))))</f>
        <v>0</v>
      </c>
    </row>
    <row r="7" spans="1:15" ht="18.75" x14ac:dyDescent="0.3">
      <c r="A7" s="22" t="s">
        <v>39</v>
      </c>
      <c r="B7" s="23">
        <v>0</v>
      </c>
      <c r="C7" s="24">
        <v>6.81</v>
      </c>
      <c r="D7" s="25">
        <f t="shared" si="0"/>
        <v>0</v>
      </c>
      <c r="E7" s="42" t="s">
        <v>83</v>
      </c>
      <c r="F7" s="43">
        <v>20</v>
      </c>
      <c r="G7" s="44">
        <v>1</v>
      </c>
      <c r="H7" s="45">
        <v>1</v>
      </c>
      <c r="I7" s="31">
        <f t="shared" ref="I7:I200" si="1">F7*H7</f>
        <v>20</v>
      </c>
      <c r="J7" s="32" t="s">
        <v>40</v>
      </c>
      <c r="K7" s="33"/>
      <c r="L7" s="34"/>
      <c r="M7" s="34"/>
      <c r="N7" s="35"/>
      <c r="O7" s="36"/>
    </row>
    <row r="8" spans="1:15" ht="18.75" x14ac:dyDescent="0.3">
      <c r="A8" s="22" t="s">
        <v>41</v>
      </c>
      <c r="B8" s="23">
        <v>0</v>
      </c>
      <c r="C8" s="24">
        <v>4.33</v>
      </c>
      <c r="D8" s="25">
        <f t="shared" si="0"/>
        <v>0</v>
      </c>
      <c r="E8" s="42" t="s">
        <v>84</v>
      </c>
      <c r="F8" s="43">
        <v>9</v>
      </c>
      <c r="G8" s="44">
        <v>1</v>
      </c>
      <c r="H8" s="45">
        <v>1</v>
      </c>
      <c r="I8" s="31">
        <f t="shared" si="1"/>
        <v>9</v>
      </c>
      <c r="J8" s="64" t="s">
        <v>85</v>
      </c>
      <c r="K8" s="59"/>
      <c r="L8" s="37">
        <f t="shared" ref="L8:L37" si="2">K8*6%</f>
        <v>0</v>
      </c>
      <c r="M8" s="37">
        <f t="shared" ref="M8:M37" si="3">(K8+L8)/5</f>
        <v>0</v>
      </c>
      <c r="N8" s="38">
        <f t="shared" ref="N8:N37" si="4">$M8/365</f>
        <v>0</v>
      </c>
      <c r="O8" s="39">
        <f t="shared" ref="O8:O200" si="5">(N8/(60*24))*$B$3</f>
        <v>0</v>
      </c>
    </row>
    <row r="9" spans="1:15" ht="18.75" x14ac:dyDescent="0.3">
      <c r="A9" s="22" t="s">
        <v>42</v>
      </c>
      <c r="B9" s="23">
        <v>0</v>
      </c>
      <c r="C9" s="24">
        <v>6.48</v>
      </c>
      <c r="D9" s="25">
        <f t="shared" si="0"/>
        <v>0</v>
      </c>
      <c r="E9" s="42" t="s">
        <v>86</v>
      </c>
      <c r="F9" s="43">
        <v>39.32</v>
      </c>
      <c r="G9" s="44">
        <v>1</v>
      </c>
      <c r="H9" s="45">
        <v>1</v>
      </c>
      <c r="I9" s="31">
        <f t="shared" si="1"/>
        <v>39.32</v>
      </c>
      <c r="J9" s="64" t="s">
        <v>87</v>
      </c>
      <c r="K9" s="59">
        <v>1500000</v>
      </c>
      <c r="L9" s="37">
        <f t="shared" si="2"/>
        <v>90000</v>
      </c>
      <c r="M9" s="37">
        <f t="shared" si="3"/>
        <v>318000</v>
      </c>
      <c r="N9" s="38">
        <f t="shared" si="4"/>
        <v>871.23287671232879</v>
      </c>
      <c r="O9" s="39">
        <f t="shared" si="5"/>
        <v>0</v>
      </c>
    </row>
    <row r="10" spans="1:15" ht="18.75" x14ac:dyDescent="0.3">
      <c r="A10" s="22" t="s">
        <v>43</v>
      </c>
      <c r="B10" s="23">
        <v>0</v>
      </c>
      <c r="C10" s="24">
        <v>6.97</v>
      </c>
      <c r="D10" s="25">
        <f t="shared" si="0"/>
        <v>0</v>
      </c>
      <c r="E10" s="42" t="s">
        <v>88</v>
      </c>
      <c r="F10" s="43">
        <v>4</v>
      </c>
      <c r="G10" s="44">
        <v>1</v>
      </c>
      <c r="H10" s="45">
        <v>1</v>
      </c>
      <c r="I10" s="31">
        <f t="shared" si="1"/>
        <v>4</v>
      </c>
      <c r="J10" s="64" t="s">
        <v>44</v>
      </c>
      <c r="K10" s="59"/>
      <c r="L10" s="37">
        <f t="shared" si="2"/>
        <v>0</v>
      </c>
      <c r="M10" s="37">
        <f t="shared" si="3"/>
        <v>0</v>
      </c>
      <c r="N10" s="38">
        <f t="shared" si="4"/>
        <v>0</v>
      </c>
      <c r="O10" s="39">
        <f t="shared" si="5"/>
        <v>0</v>
      </c>
    </row>
    <row r="11" spans="1:15" ht="18.75" x14ac:dyDescent="0.3">
      <c r="A11" s="22" t="s">
        <v>45</v>
      </c>
      <c r="B11" s="41">
        <v>0</v>
      </c>
      <c r="C11" s="24">
        <v>6.44</v>
      </c>
      <c r="D11" s="25">
        <f t="shared" si="0"/>
        <v>0</v>
      </c>
      <c r="E11" s="42" t="s">
        <v>89</v>
      </c>
      <c r="F11" s="43">
        <v>1</v>
      </c>
      <c r="G11" s="44">
        <v>1</v>
      </c>
      <c r="H11" s="45">
        <v>1</v>
      </c>
      <c r="I11" s="31">
        <f t="shared" si="1"/>
        <v>1</v>
      </c>
      <c r="J11" s="64" t="s">
        <v>90</v>
      </c>
      <c r="K11" s="59"/>
      <c r="L11" s="37">
        <f t="shared" si="2"/>
        <v>0</v>
      </c>
      <c r="M11" s="37">
        <f t="shared" si="3"/>
        <v>0</v>
      </c>
      <c r="N11" s="38">
        <f t="shared" si="4"/>
        <v>0</v>
      </c>
      <c r="O11" s="39">
        <f t="shared" si="5"/>
        <v>0</v>
      </c>
    </row>
    <row r="12" spans="1:15" ht="18.75" x14ac:dyDescent="0.3">
      <c r="A12" s="22" t="s">
        <v>46</v>
      </c>
      <c r="B12" s="41">
        <v>0</v>
      </c>
      <c r="C12" s="24">
        <v>6.97</v>
      </c>
      <c r="D12" s="25">
        <f t="shared" si="0"/>
        <v>0</v>
      </c>
      <c r="E12" s="46"/>
      <c r="F12" s="47"/>
      <c r="G12" s="48"/>
      <c r="H12" s="45"/>
      <c r="I12" s="31">
        <f t="shared" si="1"/>
        <v>0</v>
      </c>
      <c r="J12" s="64" t="s">
        <v>91</v>
      </c>
      <c r="K12" s="59">
        <v>21293</v>
      </c>
      <c r="L12" s="37">
        <f t="shared" si="2"/>
        <v>1277.58</v>
      </c>
      <c r="M12" s="37">
        <f t="shared" si="3"/>
        <v>4514.116</v>
      </c>
      <c r="N12" s="38">
        <f t="shared" si="4"/>
        <v>12.367441095890412</v>
      </c>
      <c r="O12" s="39">
        <f t="shared" si="5"/>
        <v>0</v>
      </c>
    </row>
    <row r="13" spans="1:15" ht="18.75" x14ac:dyDescent="0.3">
      <c r="A13" s="22" t="s">
        <v>48</v>
      </c>
      <c r="B13" s="41">
        <v>0</v>
      </c>
      <c r="C13" s="24">
        <v>6.12</v>
      </c>
      <c r="D13" s="25">
        <f t="shared" si="0"/>
        <v>0</v>
      </c>
      <c r="E13" s="46"/>
      <c r="F13" s="47"/>
      <c r="G13" s="48"/>
      <c r="H13" s="45"/>
      <c r="I13" s="31">
        <f t="shared" si="1"/>
        <v>0</v>
      </c>
      <c r="J13" s="64" t="s">
        <v>92</v>
      </c>
      <c r="K13" s="59">
        <v>10500</v>
      </c>
      <c r="L13" s="37">
        <f t="shared" si="2"/>
        <v>630</v>
      </c>
      <c r="M13" s="37">
        <f t="shared" si="3"/>
        <v>2226</v>
      </c>
      <c r="N13" s="38">
        <f t="shared" si="4"/>
        <v>6.0986301369863014</v>
      </c>
      <c r="O13" s="39">
        <f t="shared" si="5"/>
        <v>0</v>
      </c>
    </row>
    <row r="14" spans="1:15" ht="18.75" x14ac:dyDescent="0.3">
      <c r="A14" s="22" t="s">
        <v>49</v>
      </c>
      <c r="B14" s="41">
        <v>0</v>
      </c>
      <c r="C14" s="24">
        <v>7.27</v>
      </c>
      <c r="D14" s="25">
        <f t="shared" si="0"/>
        <v>0</v>
      </c>
      <c r="E14" s="46"/>
      <c r="F14" s="47"/>
      <c r="G14" s="48"/>
      <c r="H14" s="45"/>
      <c r="I14" s="31">
        <f t="shared" si="1"/>
        <v>0</v>
      </c>
      <c r="J14" s="64" t="s">
        <v>93</v>
      </c>
      <c r="K14" s="59">
        <v>10500</v>
      </c>
      <c r="L14" s="37">
        <f t="shared" si="2"/>
        <v>630</v>
      </c>
      <c r="M14" s="37">
        <f t="shared" si="3"/>
        <v>2226</v>
      </c>
      <c r="N14" s="38">
        <f t="shared" si="4"/>
        <v>6.0986301369863014</v>
      </c>
      <c r="O14" s="39">
        <f t="shared" si="5"/>
        <v>0</v>
      </c>
    </row>
    <row r="15" spans="1:15" ht="18.75" x14ac:dyDescent="0.3">
      <c r="A15" s="22" t="s">
        <v>50</v>
      </c>
      <c r="B15" s="41">
        <v>0</v>
      </c>
      <c r="C15" s="24">
        <v>3.34</v>
      </c>
      <c r="D15" s="25">
        <f t="shared" si="0"/>
        <v>0</v>
      </c>
      <c r="E15" s="46"/>
      <c r="F15" s="47"/>
      <c r="G15" s="48"/>
      <c r="H15" s="45"/>
      <c r="I15" s="31">
        <f t="shared" si="1"/>
        <v>0</v>
      </c>
      <c r="J15" s="64" t="s">
        <v>94</v>
      </c>
      <c r="K15" s="59">
        <v>9200</v>
      </c>
      <c r="L15" s="37">
        <f t="shared" si="2"/>
        <v>552</v>
      </c>
      <c r="M15" s="37">
        <f t="shared" si="3"/>
        <v>1950.4</v>
      </c>
      <c r="N15" s="38">
        <f t="shared" si="4"/>
        <v>5.343561643835617</v>
      </c>
      <c r="O15" s="39">
        <f t="shared" si="5"/>
        <v>0</v>
      </c>
    </row>
    <row r="16" spans="1:15" ht="18.75" x14ac:dyDescent="0.3">
      <c r="A16" s="22" t="s">
        <v>51</v>
      </c>
      <c r="B16" s="23">
        <v>0</v>
      </c>
      <c r="C16" s="24">
        <v>4.97</v>
      </c>
      <c r="D16" s="25">
        <f t="shared" si="0"/>
        <v>0</v>
      </c>
      <c r="E16" s="56"/>
      <c r="F16" s="47"/>
      <c r="G16" s="48"/>
      <c r="H16" s="45"/>
      <c r="I16" s="31">
        <f t="shared" si="1"/>
        <v>0</v>
      </c>
      <c r="J16" s="64" t="s">
        <v>95</v>
      </c>
      <c r="K16" s="59">
        <v>4500</v>
      </c>
      <c r="L16" s="37">
        <f t="shared" si="2"/>
        <v>270</v>
      </c>
      <c r="M16" s="37">
        <f t="shared" si="3"/>
        <v>954</v>
      </c>
      <c r="N16" s="38">
        <f t="shared" si="4"/>
        <v>2.6136986301369864</v>
      </c>
      <c r="O16" s="39">
        <f t="shared" si="5"/>
        <v>0</v>
      </c>
    </row>
    <row r="17" spans="1:15" ht="18.75" x14ac:dyDescent="0.3">
      <c r="A17" s="22" t="s">
        <v>52</v>
      </c>
      <c r="B17" s="23">
        <v>0</v>
      </c>
      <c r="C17" s="24">
        <v>4.97</v>
      </c>
      <c r="D17" s="25">
        <f t="shared" si="0"/>
        <v>0</v>
      </c>
      <c r="E17" s="46"/>
      <c r="F17" s="47"/>
      <c r="G17" s="48"/>
      <c r="H17" s="45"/>
      <c r="I17" s="31">
        <f t="shared" si="1"/>
        <v>0</v>
      </c>
      <c r="J17" s="64" t="s">
        <v>96</v>
      </c>
      <c r="K17" s="59">
        <v>4500</v>
      </c>
      <c r="L17" s="37">
        <f t="shared" si="2"/>
        <v>270</v>
      </c>
      <c r="M17" s="37">
        <f t="shared" si="3"/>
        <v>954</v>
      </c>
      <c r="N17" s="38">
        <f t="shared" si="4"/>
        <v>2.6136986301369864</v>
      </c>
      <c r="O17" s="39">
        <f t="shared" si="5"/>
        <v>0</v>
      </c>
    </row>
    <row r="18" spans="1:15" ht="18.75" x14ac:dyDescent="0.3">
      <c r="A18" s="22" t="s">
        <v>53</v>
      </c>
      <c r="B18" s="23">
        <v>0</v>
      </c>
      <c r="C18" s="24">
        <v>4.97</v>
      </c>
      <c r="D18" s="25">
        <f t="shared" si="0"/>
        <v>0</v>
      </c>
      <c r="E18" s="56"/>
      <c r="F18" s="47"/>
      <c r="G18" s="48"/>
      <c r="H18" s="45"/>
      <c r="I18" s="31">
        <f t="shared" si="1"/>
        <v>0</v>
      </c>
      <c r="J18" s="64" t="s">
        <v>97</v>
      </c>
      <c r="K18" s="59">
        <v>4200</v>
      </c>
      <c r="L18" s="37">
        <f t="shared" si="2"/>
        <v>252</v>
      </c>
      <c r="M18" s="37">
        <f t="shared" si="3"/>
        <v>890.4</v>
      </c>
      <c r="N18" s="38">
        <f t="shared" si="4"/>
        <v>2.4394520547945207</v>
      </c>
      <c r="O18" s="39">
        <f t="shared" si="5"/>
        <v>0</v>
      </c>
    </row>
    <row r="19" spans="1:15" ht="18.75" x14ac:dyDescent="0.3">
      <c r="A19" s="22" t="s">
        <v>54</v>
      </c>
      <c r="B19" s="41">
        <v>0</v>
      </c>
      <c r="C19" s="24">
        <v>1.55</v>
      </c>
      <c r="D19" s="25">
        <f t="shared" si="0"/>
        <v>0</v>
      </c>
      <c r="E19" s="46"/>
      <c r="F19" s="47"/>
      <c r="G19" s="48"/>
      <c r="H19" s="45"/>
      <c r="I19" s="31">
        <f t="shared" si="1"/>
        <v>0</v>
      </c>
      <c r="J19" s="64" t="s">
        <v>98</v>
      </c>
      <c r="K19" s="59"/>
      <c r="L19" s="37">
        <f t="shared" si="2"/>
        <v>0</v>
      </c>
      <c r="M19" s="37">
        <f t="shared" si="3"/>
        <v>0</v>
      </c>
      <c r="N19" s="38">
        <f t="shared" si="4"/>
        <v>0</v>
      </c>
      <c r="O19" s="39">
        <f t="shared" si="5"/>
        <v>0</v>
      </c>
    </row>
    <row r="20" spans="1:15" ht="18.75" x14ac:dyDescent="0.3">
      <c r="A20" s="22" t="s">
        <v>55</v>
      </c>
      <c r="B20" s="41">
        <v>0</v>
      </c>
      <c r="C20" s="24">
        <v>1.41</v>
      </c>
      <c r="D20" s="25">
        <f t="shared" si="0"/>
        <v>0</v>
      </c>
      <c r="E20" s="56"/>
      <c r="F20" s="47"/>
      <c r="G20" s="48"/>
      <c r="H20" s="45"/>
      <c r="I20" s="31">
        <f t="shared" si="1"/>
        <v>0</v>
      </c>
      <c r="J20" s="64" t="s">
        <v>99</v>
      </c>
      <c r="K20" s="59">
        <v>2800</v>
      </c>
      <c r="L20" s="37">
        <f t="shared" si="2"/>
        <v>168</v>
      </c>
      <c r="M20" s="37">
        <f t="shared" si="3"/>
        <v>593.6</v>
      </c>
      <c r="N20" s="38">
        <f t="shared" si="4"/>
        <v>1.6263013698630138</v>
      </c>
      <c r="O20" s="39">
        <f t="shared" si="5"/>
        <v>0</v>
      </c>
    </row>
    <row r="21" spans="1:15" ht="15.75" customHeight="1" x14ac:dyDescent="0.3">
      <c r="A21" s="22" t="s">
        <v>57</v>
      </c>
      <c r="B21" s="23">
        <v>0</v>
      </c>
      <c r="C21" s="24">
        <v>1.86</v>
      </c>
      <c r="D21" s="25">
        <f t="shared" si="0"/>
        <v>0</v>
      </c>
      <c r="E21" s="46"/>
      <c r="F21" s="47"/>
      <c r="G21" s="48"/>
      <c r="H21" s="45"/>
      <c r="I21" s="31">
        <f t="shared" si="1"/>
        <v>0</v>
      </c>
      <c r="J21" s="64" t="s">
        <v>100</v>
      </c>
      <c r="K21" s="59">
        <v>2800</v>
      </c>
      <c r="L21" s="37">
        <f t="shared" si="2"/>
        <v>168</v>
      </c>
      <c r="M21" s="37">
        <f t="shared" si="3"/>
        <v>593.6</v>
      </c>
      <c r="N21" s="38">
        <f t="shared" si="4"/>
        <v>1.6263013698630138</v>
      </c>
      <c r="O21" s="39">
        <f t="shared" si="5"/>
        <v>0</v>
      </c>
    </row>
    <row r="22" spans="1:15" ht="15.75" customHeight="1" x14ac:dyDescent="0.3">
      <c r="A22" s="22" t="s">
        <v>58</v>
      </c>
      <c r="B22" s="23">
        <v>0</v>
      </c>
      <c r="C22" s="24">
        <v>1.88</v>
      </c>
      <c r="D22" s="25">
        <f t="shared" si="0"/>
        <v>0</v>
      </c>
      <c r="E22" s="46"/>
      <c r="F22" s="47"/>
      <c r="G22" s="48"/>
      <c r="H22" s="45"/>
      <c r="I22" s="31">
        <f t="shared" si="1"/>
        <v>0</v>
      </c>
      <c r="J22" s="64" t="s">
        <v>101</v>
      </c>
      <c r="K22" s="59"/>
      <c r="L22" s="37">
        <f t="shared" si="2"/>
        <v>0</v>
      </c>
      <c r="M22" s="37">
        <f t="shared" si="3"/>
        <v>0</v>
      </c>
      <c r="N22" s="38">
        <f t="shared" si="4"/>
        <v>0</v>
      </c>
      <c r="O22" s="39">
        <f t="shared" si="5"/>
        <v>0</v>
      </c>
    </row>
    <row r="23" spans="1:15" ht="15.75" customHeight="1" x14ac:dyDescent="0.3">
      <c r="A23" s="22" t="s">
        <v>59</v>
      </c>
      <c r="B23" s="41">
        <v>0</v>
      </c>
      <c r="C23" s="24">
        <v>2.98</v>
      </c>
      <c r="D23" s="25">
        <f t="shared" si="0"/>
        <v>0</v>
      </c>
      <c r="E23" s="46"/>
      <c r="F23" s="47"/>
      <c r="G23" s="48"/>
      <c r="H23" s="45"/>
      <c r="I23" s="31">
        <f t="shared" si="1"/>
        <v>0</v>
      </c>
      <c r="J23" s="46"/>
      <c r="K23" s="59"/>
      <c r="L23" s="37">
        <f t="shared" si="2"/>
        <v>0</v>
      </c>
      <c r="M23" s="37">
        <f t="shared" si="3"/>
        <v>0</v>
      </c>
      <c r="N23" s="38">
        <f t="shared" si="4"/>
        <v>0</v>
      </c>
      <c r="O23" s="39">
        <f t="shared" si="5"/>
        <v>0</v>
      </c>
    </row>
    <row r="24" spans="1:15" ht="15.75" customHeight="1" x14ac:dyDescent="0.3">
      <c r="A24" s="49"/>
      <c r="B24" s="50"/>
      <c r="C24" s="50"/>
      <c r="D24" s="51"/>
      <c r="E24" s="46"/>
      <c r="F24" s="47"/>
      <c r="G24" s="48"/>
      <c r="H24" s="45"/>
      <c r="I24" s="31">
        <f t="shared" si="1"/>
        <v>0</v>
      </c>
      <c r="J24" s="73"/>
      <c r="K24" s="59"/>
      <c r="L24" s="37">
        <f t="shared" si="2"/>
        <v>0</v>
      </c>
      <c r="M24" s="37">
        <f t="shared" si="3"/>
        <v>0</v>
      </c>
      <c r="N24" s="38">
        <f t="shared" si="4"/>
        <v>0</v>
      </c>
      <c r="O24" s="39">
        <f t="shared" si="5"/>
        <v>0</v>
      </c>
    </row>
    <row r="25" spans="1:15" ht="15.75" customHeight="1" x14ac:dyDescent="0.3">
      <c r="A25" s="52"/>
      <c r="B25" s="50"/>
      <c r="C25" s="50"/>
      <c r="D25" s="51"/>
      <c r="E25" s="46"/>
      <c r="F25" s="47"/>
      <c r="G25" s="48"/>
      <c r="H25" s="45"/>
      <c r="I25" s="31">
        <f t="shared" si="1"/>
        <v>0</v>
      </c>
      <c r="J25" s="73"/>
      <c r="K25" s="59"/>
      <c r="L25" s="37">
        <f t="shared" si="2"/>
        <v>0</v>
      </c>
      <c r="M25" s="37">
        <f t="shared" si="3"/>
        <v>0</v>
      </c>
      <c r="N25" s="38">
        <f t="shared" si="4"/>
        <v>0</v>
      </c>
      <c r="O25" s="39">
        <f t="shared" si="5"/>
        <v>0</v>
      </c>
    </row>
    <row r="26" spans="1:15" ht="15.75" customHeight="1" x14ac:dyDescent="0.3">
      <c r="A26" s="53"/>
      <c r="B26" s="50"/>
      <c r="C26" s="50"/>
      <c r="D26" s="51"/>
      <c r="E26" s="46"/>
      <c r="F26" s="47"/>
      <c r="G26" s="48"/>
      <c r="H26" s="45"/>
      <c r="I26" s="31">
        <f t="shared" si="1"/>
        <v>0</v>
      </c>
      <c r="J26" s="73"/>
      <c r="K26" s="59"/>
      <c r="L26" s="37">
        <f t="shared" si="2"/>
        <v>0</v>
      </c>
      <c r="M26" s="37">
        <f t="shared" si="3"/>
        <v>0</v>
      </c>
      <c r="N26" s="38">
        <f t="shared" si="4"/>
        <v>0</v>
      </c>
      <c r="O26" s="39">
        <f t="shared" si="5"/>
        <v>0</v>
      </c>
    </row>
    <row r="27" spans="1:15" ht="15.75" customHeight="1" x14ac:dyDescent="0.3">
      <c r="A27" s="54" t="s">
        <v>60</v>
      </c>
      <c r="B27" s="50"/>
      <c r="C27" s="50"/>
      <c r="D27" s="51"/>
      <c r="E27" s="26" t="s">
        <v>47</v>
      </c>
      <c r="F27" s="27"/>
      <c r="G27" s="27"/>
      <c r="H27" s="28"/>
      <c r="I27" s="31">
        <f t="shared" si="1"/>
        <v>0</v>
      </c>
      <c r="J27" s="73"/>
      <c r="K27" s="59"/>
      <c r="L27" s="37">
        <f t="shared" si="2"/>
        <v>0</v>
      </c>
      <c r="M27" s="37">
        <f t="shared" si="3"/>
        <v>0</v>
      </c>
      <c r="N27" s="38">
        <f t="shared" si="4"/>
        <v>0</v>
      </c>
      <c r="O27" s="39">
        <f t="shared" si="5"/>
        <v>0</v>
      </c>
    </row>
    <row r="28" spans="1:15" ht="15.75" customHeight="1" x14ac:dyDescent="0.3">
      <c r="A28" s="55"/>
      <c r="B28" s="50"/>
      <c r="C28" s="50"/>
      <c r="D28" s="51"/>
      <c r="E28" s="42" t="s">
        <v>102</v>
      </c>
      <c r="F28" s="43">
        <v>30</v>
      </c>
      <c r="G28" s="44">
        <v>1</v>
      </c>
      <c r="H28" s="77">
        <v>1</v>
      </c>
      <c r="I28" s="31">
        <f t="shared" si="1"/>
        <v>30</v>
      </c>
      <c r="J28" s="46"/>
      <c r="K28" s="59"/>
      <c r="L28" s="37">
        <f t="shared" si="2"/>
        <v>0</v>
      </c>
      <c r="M28" s="37">
        <f t="shared" si="3"/>
        <v>0</v>
      </c>
      <c r="N28" s="38">
        <f t="shared" si="4"/>
        <v>0</v>
      </c>
      <c r="O28" s="39">
        <f t="shared" si="5"/>
        <v>0</v>
      </c>
    </row>
    <row r="29" spans="1:15" ht="15.75" customHeight="1" x14ac:dyDescent="0.3">
      <c r="A29" s="58" t="s">
        <v>61</v>
      </c>
      <c r="B29" s="50"/>
      <c r="C29" s="50"/>
      <c r="D29" s="51"/>
      <c r="E29" s="42" t="s">
        <v>103</v>
      </c>
      <c r="F29" s="43">
        <v>30</v>
      </c>
      <c r="G29" s="44">
        <v>1</v>
      </c>
      <c r="H29" s="77">
        <v>1</v>
      </c>
      <c r="I29" s="31">
        <f t="shared" si="1"/>
        <v>30</v>
      </c>
      <c r="J29" s="46"/>
      <c r="K29" s="59"/>
      <c r="L29" s="37">
        <f t="shared" si="2"/>
        <v>0</v>
      </c>
      <c r="M29" s="37">
        <f t="shared" si="3"/>
        <v>0</v>
      </c>
      <c r="N29" s="38">
        <f t="shared" si="4"/>
        <v>0</v>
      </c>
      <c r="O29" s="39">
        <f t="shared" si="5"/>
        <v>0</v>
      </c>
    </row>
    <row r="30" spans="1:15" ht="15.75" customHeight="1" x14ac:dyDescent="0.3">
      <c r="A30" s="60" t="s">
        <v>62</v>
      </c>
      <c r="B30" s="50"/>
      <c r="C30" s="50"/>
      <c r="D30" s="51"/>
      <c r="E30" s="56" t="s">
        <v>104</v>
      </c>
      <c r="F30" s="47"/>
      <c r="G30" s="48"/>
      <c r="H30" s="45"/>
      <c r="I30" s="31">
        <f t="shared" si="1"/>
        <v>0</v>
      </c>
      <c r="J30" s="46"/>
      <c r="K30" s="59"/>
      <c r="L30" s="37">
        <f t="shared" si="2"/>
        <v>0</v>
      </c>
      <c r="M30" s="37">
        <f t="shared" si="3"/>
        <v>0</v>
      </c>
      <c r="N30" s="38">
        <f t="shared" si="4"/>
        <v>0</v>
      </c>
      <c r="O30" s="39">
        <f t="shared" si="5"/>
        <v>0</v>
      </c>
    </row>
    <row r="31" spans="1:15" ht="15.75" customHeight="1" x14ac:dyDescent="0.3">
      <c r="A31" s="61"/>
      <c r="B31" s="50"/>
      <c r="C31" s="50"/>
      <c r="D31" s="51"/>
      <c r="E31" s="56"/>
      <c r="F31" s="47"/>
      <c r="G31" s="48"/>
      <c r="H31" s="45"/>
      <c r="I31" s="31">
        <f t="shared" si="1"/>
        <v>0</v>
      </c>
      <c r="J31" s="73"/>
      <c r="K31" s="59"/>
      <c r="L31" s="37">
        <f t="shared" si="2"/>
        <v>0</v>
      </c>
      <c r="M31" s="37">
        <f t="shared" si="3"/>
        <v>0</v>
      </c>
      <c r="N31" s="38">
        <f t="shared" si="4"/>
        <v>0</v>
      </c>
      <c r="O31" s="39">
        <f t="shared" si="5"/>
        <v>0</v>
      </c>
    </row>
    <row r="32" spans="1:15" ht="15.75" customHeight="1" x14ac:dyDescent="0.3">
      <c r="A32" s="58" t="s">
        <v>65</v>
      </c>
      <c r="B32" s="50"/>
      <c r="C32" s="50"/>
      <c r="D32" s="51"/>
      <c r="E32" s="46"/>
      <c r="F32" s="47"/>
      <c r="G32" s="48"/>
      <c r="H32" s="45"/>
      <c r="I32" s="31">
        <f t="shared" si="1"/>
        <v>0</v>
      </c>
      <c r="J32" s="73"/>
      <c r="K32" s="59"/>
      <c r="L32" s="37">
        <f t="shared" si="2"/>
        <v>0</v>
      </c>
      <c r="M32" s="37">
        <f t="shared" si="3"/>
        <v>0</v>
      </c>
      <c r="N32" s="38">
        <f t="shared" si="4"/>
        <v>0</v>
      </c>
      <c r="O32" s="39">
        <f t="shared" si="5"/>
        <v>0</v>
      </c>
    </row>
    <row r="33" spans="1:15" ht="15.75" customHeight="1" x14ac:dyDescent="0.3">
      <c r="A33" s="60" t="s">
        <v>66</v>
      </c>
      <c r="B33" s="50"/>
      <c r="C33" s="50"/>
      <c r="D33" s="51"/>
      <c r="E33" s="46"/>
      <c r="F33" s="47"/>
      <c r="G33" s="48"/>
      <c r="H33" s="45"/>
      <c r="I33" s="31">
        <f t="shared" si="1"/>
        <v>0</v>
      </c>
      <c r="J33" s="73"/>
      <c r="K33" s="59"/>
      <c r="L33" s="37">
        <f t="shared" si="2"/>
        <v>0</v>
      </c>
      <c r="M33" s="37">
        <f t="shared" si="3"/>
        <v>0</v>
      </c>
      <c r="N33" s="38">
        <f t="shared" si="4"/>
        <v>0</v>
      </c>
      <c r="O33" s="39">
        <f t="shared" si="5"/>
        <v>0</v>
      </c>
    </row>
    <row r="34" spans="1:15" ht="15.75" customHeight="1" x14ac:dyDescent="0.3">
      <c r="A34" s="61"/>
      <c r="B34" s="50"/>
      <c r="C34" s="50"/>
      <c r="D34" s="51"/>
      <c r="E34" s="46"/>
      <c r="F34" s="47"/>
      <c r="G34" s="48"/>
      <c r="H34" s="45"/>
      <c r="I34" s="31">
        <f t="shared" si="1"/>
        <v>0</v>
      </c>
      <c r="J34" s="73"/>
      <c r="K34" s="59"/>
      <c r="L34" s="37">
        <f t="shared" si="2"/>
        <v>0</v>
      </c>
      <c r="M34" s="37">
        <f t="shared" si="3"/>
        <v>0</v>
      </c>
      <c r="N34" s="38">
        <f t="shared" si="4"/>
        <v>0</v>
      </c>
      <c r="O34" s="39">
        <f t="shared" si="5"/>
        <v>0</v>
      </c>
    </row>
    <row r="35" spans="1:15" ht="15.75" customHeight="1" x14ac:dyDescent="0.3">
      <c r="A35" s="58" t="s">
        <v>67</v>
      </c>
      <c r="B35" s="50"/>
      <c r="C35" s="50"/>
      <c r="D35" s="51"/>
      <c r="E35" s="46"/>
      <c r="F35" s="47"/>
      <c r="G35" s="48"/>
      <c r="H35" s="45"/>
      <c r="I35" s="31">
        <f t="shared" si="1"/>
        <v>0</v>
      </c>
      <c r="J35" s="46"/>
      <c r="K35" s="59"/>
      <c r="L35" s="37">
        <f t="shared" si="2"/>
        <v>0</v>
      </c>
      <c r="M35" s="37">
        <f t="shared" si="3"/>
        <v>0</v>
      </c>
      <c r="N35" s="38">
        <f t="shared" si="4"/>
        <v>0</v>
      </c>
      <c r="O35" s="39">
        <f t="shared" si="5"/>
        <v>0</v>
      </c>
    </row>
    <row r="36" spans="1:15" ht="15.75" customHeight="1" x14ac:dyDescent="0.3">
      <c r="A36" s="60" t="s">
        <v>68</v>
      </c>
      <c r="B36" s="51"/>
      <c r="C36" s="51"/>
      <c r="D36" s="51"/>
      <c r="E36" s="46"/>
      <c r="F36" s="47"/>
      <c r="G36" s="48"/>
      <c r="H36" s="45"/>
      <c r="I36" s="31">
        <f t="shared" si="1"/>
        <v>0</v>
      </c>
      <c r="J36" s="46"/>
      <c r="K36" s="59"/>
      <c r="L36" s="37">
        <f t="shared" si="2"/>
        <v>0</v>
      </c>
      <c r="M36" s="37">
        <f t="shared" si="3"/>
        <v>0</v>
      </c>
      <c r="N36" s="38">
        <f t="shared" si="4"/>
        <v>0</v>
      </c>
      <c r="O36" s="39">
        <f t="shared" si="5"/>
        <v>0</v>
      </c>
    </row>
    <row r="37" spans="1:15" ht="15.75" customHeight="1" x14ac:dyDescent="0.3">
      <c r="A37" s="51"/>
      <c r="B37" s="51"/>
      <c r="C37" s="51"/>
      <c r="D37" s="51"/>
      <c r="E37" s="56"/>
      <c r="F37" s="47"/>
      <c r="G37" s="48"/>
      <c r="H37" s="45"/>
      <c r="I37" s="31">
        <f t="shared" si="1"/>
        <v>0</v>
      </c>
      <c r="J37" s="46"/>
      <c r="K37" s="59"/>
      <c r="L37" s="37">
        <f t="shared" si="2"/>
        <v>0</v>
      </c>
      <c r="M37" s="37">
        <f t="shared" si="3"/>
        <v>0</v>
      </c>
      <c r="N37" s="38">
        <f t="shared" si="4"/>
        <v>0</v>
      </c>
      <c r="O37" s="39">
        <f t="shared" si="5"/>
        <v>0</v>
      </c>
    </row>
    <row r="38" spans="1:15" ht="15.75" customHeight="1" x14ac:dyDescent="0.3">
      <c r="A38" s="51"/>
      <c r="B38" s="51"/>
      <c r="C38" s="51"/>
      <c r="D38" s="51"/>
      <c r="E38" s="46"/>
      <c r="F38" s="47"/>
      <c r="G38" s="48"/>
      <c r="H38" s="45"/>
      <c r="I38" s="31">
        <f t="shared" si="1"/>
        <v>0</v>
      </c>
      <c r="J38" s="62" t="s">
        <v>64</v>
      </c>
      <c r="K38" s="33"/>
      <c r="L38" s="34"/>
      <c r="M38" s="34"/>
      <c r="N38" s="35"/>
      <c r="O38" s="39">
        <f t="shared" si="5"/>
        <v>0</v>
      </c>
    </row>
    <row r="39" spans="1:15" ht="15.75" customHeight="1" x14ac:dyDescent="0.3">
      <c r="A39" s="51"/>
      <c r="B39" s="51"/>
      <c r="C39" s="51"/>
      <c r="D39" s="51"/>
      <c r="E39" s="56"/>
      <c r="F39" s="47"/>
      <c r="G39" s="48"/>
      <c r="H39" s="45"/>
      <c r="I39" s="31">
        <f t="shared" si="1"/>
        <v>0</v>
      </c>
      <c r="J39" s="64"/>
      <c r="K39" s="59"/>
      <c r="L39" s="37">
        <f t="shared" ref="L39:L68" si="6">K39*6%</f>
        <v>0</v>
      </c>
      <c r="M39" s="37">
        <f t="shared" ref="M39:M68" si="7">(K39+L39)/5</f>
        <v>0</v>
      </c>
      <c r="N39" s="38">
        <f t="shared" ref="N39:N68" si="8">$M39/365</f>
        <v>0</v>
      </c>
      <c r="O39" s="39">
        <f t="shared" si="5"/>
        <v>0</v>
      </c>
    </row>
    <row r="40" spans="1:15" ht="15.75" customHeight="1" x14ac:dyDescent="0.3">
      <c r="A40" s="51"/>
      <c r="B40" s="51"/>
      <c r="C40" s="51"/>
      <c r="D40" s="51"/>
      <c r="E40" s="46"/>
      <c r="F40" s="47"/>
      <c r="G40" s="48"/>
      <c r="H40" s="45"/>
      <c r="I40" s="31">
        <f t="shared" si="1"/>
        <v>0</v>
      </c>
      <c r="J40" s="64"/>
      <c r="K40" s="59"/>
      <c r="L40" s="37">
        <f t="shared" si="6"/>
        <v>0</v>
      </c>
      <c r="M40" s="37">
        <f t="shared" si="7"/>
        <v>0</v>
      </c>
      <c r="N40" s="38">
        <f t="shared" si="8"/>
        <v>0</v>
      </c>
      <c r="O40" s="39">
        <f t="shared" si="5"/>
        <v>0</v>
      </c>
    </row>
    <row r="41" spans="1:15" ht="15.75" customHeight="1" x14ac:dyDescent="0.3">
      <c r="A41" s="51"/>
      <c r="B41" s="51"/>
      <c r="C41" s="51"/>
      <c r="D41" s="51"/>
      <c r="E41" s="56"/>
      <c r="F41" s="47"/>
      <c r="G41" s="48"/>
      <c r="H41" s="45"/>
      <c r="I41" s="31">
        <f t="shared" si="1"/>
        <v>0</v>
      </c>
      <c r="J41" s="64"/>
      <c r="K41" s="59"/>
      <c r="L41" s="37">
        <f t="shared" si="6"/>
        <v>0</v>
      </c>
      <c r="M41" s="37">
        <f t="shared" si="7"/>
        <v>0</v>
      </c>
      <c r="N41" s="38">
        <f t="shared" si="8"/>
        <v>0</v>
      </c>
      <c r="O41" s="39">
        <f t="shared" si="5"/>
        <v>0</v>
      </c>
    </row>
    <row r="42" spans="1:15" ht="15.75" customHeight="1" x14ac:dyDescent="0.3">
      <c r="A42" s="51"/>
      <c r="B42" s="51"/>
      <c r="C42" s="51"/>
      <c r="D42" s="51"/>
      <c r="E42" s="46"/>
      <c r="F42" s="47"/>
      <c r="G42" s="48"/>
      <c r="H42" s="45"/>
      <c r="I42" s="31">
        <f t="shared" si="1"/>
        <v>0</v>
      </c>
      <c r="J42" s="64"/>
      <c r="K42" s="59"/>
      <c r="L42" s="37">
        <f t="shared" si="6"/>
        <v>0</v>
      </c>
      <c r="M42" s="37">
        <f t="shared" si="7"/>
        <v>0</v>
      </c>
      <c r="N42" s="38">
        <f t="shared" si="8"/>
        <v>0</v>
      </c>
      <c r="O42" s="39">
        <f t="shared" si="5"/>
        <v>0</v>
      </c>
    </row>
    <row r="43" spans="1:15" ht="15.75" customHeight="1" x14ac:dyDescent="0.3">
      <c r="A43" s="51"/>
      <c r="B43" s="51"/>
      <c r="C43" s="51"/>
      <c r="D43" s="51"/>
      <c r="E43" s="46"/>
      <c r="F43" s="47"/>
      <c r="G43" s="48"/>
      <c r="H43" s="45"/>
      <c r="I43" s="31">
        <f t="shared" si="1"/>
        <v>0</v>
      </c>
      <c r="J43" s="64"/>
      <c r="K43" s="59"/>
      <c r="L43" s="37">
        <f t="shared" si="6"/>
        <v>0</v>
      </c>
      <c r="M43" s="37">
        <f t="shared" si="7"/>
        <v>0</v>
      </c>
      <c r="N43" s="38">
        <f t="shared" si="8"/>
        <v>0</v>
      </c>
      <c r="O43" s="39">
        <f t="shared" si="5"/>
        <v>0</v>
      </c>
    </row>
    <row r="44" spans="1:15" ht="15.75" customHeight="1" x14ac:dyDescent="0.3">
      <c r="A44" s="51"/>
      <c r="B44" s="51"/>
      <c r="C44" s="51"/>
      <c r="D44" s="51"/>
      <c r="E44" s="46"/>
      <c r="F44" s="47"/>
      <c r="G44" s="48"/>
      <c r="H44" s="45"/>
      <c r="I44" s="31">
        <f t="shared" si="1"/>
        <v>0</v>
      </c>
      <c r="J44" s="64"/>
      <c r="K44" s="59"/>
      <c r="L44" s="37">
        <f t="shared" si="6"/>
        <v>0</v>
      </c>
      <c r="M44" s="37">
        <f t="shared" si="7"/>
        <v>0</v>
      </c>
      <c r="N44" s="38">
        <f t="shared" si="8"/>
        <v>0</v>
      </c>
      <c r="O44" s="39">
        <f t="shared" si="5"/>
        <v>0</v>
      </c>
    </row>
    <row r="45" spans="1:15" ht="15.75" customHeight="1" x14ac:dyDescent="0.3">
      <c r="A45" s="51"/>
      <c r="B45" s="51"/>
      <c r="C45" s="51"/>
      <c r="D45" s="51"/>
      <c r="E45" s="46"/>
      <c r="F45" s="47"/>
      <c r="G45" s="48"/>
      <c r="H45" s="45"/>
      <c r="I45" s="31">
        <f t="shared" si="1"/>
        <v>0</v>
      </c>
      <c r="J45" s="64"/>
      <c r="K45" s="59"/>
      <c r="L45" s="37">
        <f t="shared" si="6"/>
        <v>0</v>
      </c>
      <c r="M45" s="37">
        <f t="shared" si="7"/>
        <v>0</v>
      </c>
      <c r="N45" s="38">
        <f t="shared" si="8"/>
        <v>0</v>
      </c>
      <c r="O45" s="39">
        <f t="shared" si="5"/>
        <v>0</v>
      </c>
    </row>
    <row r="46" spans="1:15" ht="15.75" customHeight="1" x14ac:dyDescent="0.3">
      <c r="A46" s="51"/>
      <c r="B46" s="51"/>
      <c r="C46" s="51"/>
      <c r="D46" s="51"/>
      <c r="E46" s="46"/>
      <c r="F46" s="47"/>
      <c r="G46" s="48"/>
      <c r="H46" s="45"/>
      <c r="I46" s="31">
        <f t="shared" si="1"/>
        <v>0</v>
      </c>
      <c r="J46" s="64"/>
      <c r="K46" s="59"/>
      <c r="L46" s="37">
        <f t="shared" si="6"/>
        <v>0</v>
      </c>
      <c r="M46" s="37">
        <f t="shared" si="7"/>
        <v>0</v>
      </c>
      <c r="N46" s="38">
        <f t="shared" si="8"/>
        <v>0</v>
      </c>
      <c r="O46" s="39">
        <f t="shared" si="5"/>
        <v>0</v>
      </c>
    </row>
    <row r="47" spans="1:15" ht="15.75" customHeight="1" x14ac:dyDescent="0.3">
      <c r="A47" s="51"/>
      <c r="B47" s="51"/>
      <c r="C47" s="51"/>
      <c r="D47" s="51"/>
      <c r="E47" s="46"/>
      <c r="F47" s="47"/>
      <c r="G47" s="48"/>
      <c r="H47" s="45"/>
      <c r="I47" s="31">
        <f t="shared" si="1"/>
        <v>0</v>
      </c>
      <c r="J47" s="64"/>
      <c r="K47" s="59"/>
      <c r="L47" s="37">
        <f t="shared" si="6"/>
        <v>0</v>
      </c>
      <c r="M47" s="37">
        <f t="shared" si="7"/>
        <v>0</v>
      </c>
      <c r="N47" s="38">
        <f t="shared" si="8"/>
        <v>0</v>
      </c>
      <c r="O47" s="39">
        <f t="shared" si="5"/>
        <v>0</v>
      </c>
    </row>
    <row r="48" spans="1:15" ht="15.75" customHeight="1" x14ac:dyDescent="0.3">
      <c r="A48" s="51"/>
      <c r="B48" s="51"/>
      <c r="C48" s="51"/>
      <c r="D48" s="51"/>
      <c r="E48" s="26" t="s">
        <v>56</v>
      </c>
      <c r="F48" s="27"/>
      <c r="G48" s="27"/>
      <c r="H48" s="28"/>
      <c r="I48" s="31">
        <f t="shared" si="1"/>
        <v>0</v>
      </c>
      <c r="J48" s="64"/>
      <c r="K48" s="59"/>
      <c r="L48" s="37">
        <f t="shared" si="6"/>
        <v>0</v>
      </c>
      <c r="M48" s="37">
        <f t="shared" si="7"/>
        <v>0</v>
      </c>
      <c r="N48" s="38">
        <f t="shared" si="8"/>
        <v>0</v>
      </c>
      <c r="O48" s="39">
        <f t="shared" si="5"/>
        <v>0</v>
      </c>
    </row>
    <row r="49" spans="1:15" ht="15.75" customHeight="1" x14ac:dyDescent="0.3">
      <c r="A49" s="51"/>
      <c r="B49" s="51"/>
      <c r="C49" s="51"/>
      <c r="D49" s="51"/>
      <c r="E49" s="78" t="s">
        <v>105</v>
      </c>
      <c r="F49" s="79"/>
      <c r="G49" s="78"/>
      <c r="H49" s="78"/>
      <c r="I49" s="31">
        <f t="shared" si="1"/>
        <v>0</v>
      </c>
      <c r="J49" s="64"/>
      <c r="K49" s="59"/>
      <c r="L49" s="37">
        <f t="shared" si="6"/>
        <v>0</v>
      </c>
      <c r="M49" s="37">
        <f t="shared" si="7"/>
        <v>0</v>
      </c>
      <c r="N49" s="38">
        <f t="shared" si="8"/>
        <v>0</v>
      </c>
      <c r="O49" s="39">
        <f t="shared" si="5"/>
        <v>0</v>
      </c>
    </row>
    <row r="50" spans="1:15" ht="15.75" customHeight="1" x14ac:dyDescent="0.3">
      <c r="A50" s="51"/>
      <c r="B50" s="51"/>
      <c r="C50" s="51"/>
      <c r="D50" s="51"/>
      <c r="E50" s="78" t="s">
        <v>106</v>
      </c>
      <c r="F50" s="79"/>
      <c r="G50" s="78"/>
      <c r="H50" s="78"/>
      <c r="I50" s="31">
        <f t="shared" si="1"/>
        <v>0</v>
      </c>
      <c r="J50" s="64"/>
      <c r="K50" s="59"/>
      <c r="L50" s="37">
        <f t="shared" si="6"/>
        <v>0</v>
      </c>
      <c r="M50" s="37">
        <f t="shared" si="7"/>
        <v>0</v>
      </c>
      <c r="N50" s="38">
        <f t="shared" si="8"/>
        <v>0</v>
      </c>
      <c r="O50" s="39">
        <f t="shared" si="5"/>
        <v>0</v>
      </c>
    </row>
    <row r="51" spans="1:15" ht="15.75" customHeight="1" x14ac:dyDescent="0.3">
      <c r="A51" s="51"/>
      <c r="B51" s="51"/>
      <c r="C51" s="51"/>
      <c r="D51" s="51"/>
      <c r="E51" s="80" t="s">
        <v>107</v>
      </c>
      <c r="F51" s="79"/>
      <c r="G51" s="78"/>
      <c r="H51" s="78"/>
      <c r="I51" s="31">
        <f t="shared" si="1"/>
        <v>0</v>
      </c>
      <c r="J51" s="64"/>
      <c r="K51" s="59"/>
      <c r="L51" s="37">
        <f t="shared" si="6"/>
        <v>0</v>
      </c>
      <c r="M51" s="37">
        <f t="shared" si="7"/>
        <v>0</v>
      </c>
      <c r="N51" s="38">
        <f t="shared" si="8"/>
        <v>0</v>
      </c>
      <c r="O51" s="39">
        <f t="shared" si="5"/>
        <v>0</v>
      </c>
    </row>
    <row r="52" spans="1:15" ht="15.75" customHeight="1" x14ac:dyDescent="0.3">
      <c r="A52" s="51"/>
      <c r="B52" s="51"/>
      <c r="C52" s="51"/>
      <c r="D52" s="51"/>
      <c r="E52" s="78" t="s">
        <v>108</v>
      </c>
      <c r="F52" s="79"/>
      <c r="G52" s="78"/>
      <c r="H52" s="78"/>
      <c r="I52" s="31">
        <f t="shared" si="1"/>
        <v>0</v>
      </c>
      <c r="J52" s="64"/>
      <c r="K52" s="59"/>
      <c r="L52" s="37">
        <f t="shared" si="6"/>
        <v>0</v>
      </c>
      <c r="M52" s="37">
        <f t="shared" si="7"/>
        <v>0</v>
      </c>
      <c r="N52" s="38">
        <f t="shared" si="8"/>
        <v>0</v>
      </c>
      <c r="O52" s="39">
        <f t="shared" si="5"/>
        <v>0</v>
      </c>
    </row>
    <row r="53" spans="1:15" ht="15.75" customHeight="1" x14ac:dyDescent="0.3">
      <c r="A53" s="51"/>
      <c r="B53" s="51"/>
      <c r="C53" s="51"/>
      <c r="D53" s="51"/>
      <c r="E53" s="78" t="s">
        <v>109</v>
      </c>
      <c r="F53" s="56"/>
      <c r="G53" s="46"/>
      <c r="H53" s="57"/>
      <c r="I53" s="31">
        <f t="shared" si="1"/>
        <v>0</v>
      </c>
      <c r="J53" s="64"/>
      <c r="K53" s="59"/>
      <c r="L53" s="37">
        <f t="shared" si="6"/>
        <v>0</v>
      </c>
      <c r="M53" s="37">
        <f t="shared" si="7"/>
        <v>0</v>
      </c>
      <c r="N53" s="38">
        <f t="shared" si="8"/>
        <v>0</v>
      </c>
      <c r="O53" s="39">
        <f t="shared" si="5"/>
        <v>0</v>
      </c>
    </row>
    <row r="54" spans="1:15" ht="15.75" customHeight="1" x14ac:dyDescent="0.3">
      <c r="A54" s="51"/>
      <c r="B54" s="51"/>
      <c r="C54" s="51"/>
      <c r="D54" s="51"/>
      <c r="E54" s="46" t="s">
        <v>110</v>
      </c>
      <c r="F54" s="56"/>
      <c r="G54" s="46"/>
      <c r="H54" s="57"/>
      <c r="I54" s="31">
        <f t="shared" si="1"/>
        <v>0</v>
      </c>
      <c r="J54" s="64"/>
      <c r="K54" s="59"/>
      <c r="L54" s="37">
        <f t="shared" si="6"/>
        <v>0</v>
      </c>
      <c r="M54" s="37">
        <f t="shared" si="7"/>
        <v>0</v>
      </c>
      <c r="N54" s="38">
        <f t="shared" si="8"/>
        <v>0</v>
      </c>
      <c r="O54" s="39">
        <f t="shared" si="5"/>
        <v>0</v>
      </c>
    </row>
    <row r="55" spans="1:15" ht="15.75" customHeight="1" x14ac:dyDescent="0.3">
      <c r="A55" s="51"/>
      <c r="B55" s="51"/>
      <c r="C55" s="51"/>
      <c r="D55" s="51"/>
      <c r="E55" s="46"/>
      <c r="F55" s="56"/>
      <c r="G55" s="46"/>
      <c r="H55" s="57"/>
      <c r="I55" s="31">
        <f t="shared" si="1"/>
        <v>0</v>
      </c>
      <c r="J55" s="64"/>
      <c r="K55" s="59"/>
      <c r="L55" s="37">
        <f t="shared" si="6"/>
        <v>0</v>
      </c>
      <c r="M55" s="37">
        <f t="shared" si="7"/>
        <v>0</v>
      </c>
      <c r="N55" s="38">
        <f t="shared" si="8"/>
        <v>0</v>
      </c>
      <c r="O55" s="39">
        <f t="shared" si="5"/>
        <v>0</v>
      </c>
    </row>
    <row r="56" spans="1:15" ht="15.75" customHeight="1" x14ac:dyDescent="0.3">
      <c r="A56" s="51"/>
      <c r="B56" s="51"/>
      <c r="C56" s="51"/>
      <c r="D56" s="51"/>
      <c r="E56" s="46"/>
      <c r="F56" s="56"/>
      <c r="G56" s="46"/>
      <c r="H56" s="57"/>
      <c r="I56" s="31">
        <f t="shared" si="1"/>
        <v>0</v>
      </c>
      <c r="J56" s="64"/>
      <c r="K56" s="59"/>
      <c r="L56" s="37">
        <f t="shared" si="6"/>
        <v>0</v>
      </c>
      <c r="M56" s="37">
        <f t="shared" si="7"/>
        <v>0</v>
      </c>
      <c r="N56" s="38">
        <f t="shared" si="8"/>
        <v>0</v>
      </c>
      <c r="O56" s="39">
        <f t="shared" si="5"/>
        <v>0</v>
      </c>
    </row>
    <row r="57" spans="1:15" ht="15.75" customHeight="1" x14ac:dyDescent="0.3">
      <c r="A57" s="51"/>
      <c r="B57" s="51"/>
      <c r="C57" s="51"/>
      <c r="D57" s="51"/>
      <c r="E57" s="46"/>
      <c r="F57" s="56"/>
      <c r="G57" s="46"/>
      <c r="H57" s="57"/>
      <c r="I57" s="31">
        <f t="shared" si="1"/>
        <v>0</v>
      </c>
      <c r="J57" s="64"/>
      <c r="K57" s="59"/>
      <c r="L57" s="37">
        <f t="shared" si="6"/>
        <v>0</v>
      </c>
      <c r="M57" s="37">
        <f t="shared" si="7"/>
        <v>0</v>
      </c>
      <c r="N57" s="38">
        <f t="shared" si="8"/>
        <v>0</v>
      </c>
      <c r="O57" s="39">
        <f t="shared" si="5"/>
        <v>0</v>
      </c>
    </row>
    <row r="58" spans="1:15" ht="15.75" customHeight="1" x14ac:dyDescent="0.3">
      <c r="A58" s="51"/>
      <c r="B58" s="51"/>
      <c r="C58" s="51"/>
      <c r="D58" s="51"/>
      <c r="E58" s="56"/>
      <c r="F58" s="56"/>
      <c r="G58" s="46"/>
      <c r="H58" s="57"/>
      <c r="I58" s="31">
        <f t="shared" si="1"/>
        <v>0</v>
      </c>
      <c r="J58" s="64"/>
      <c r="K58" s="59"/>
      <c r="L58" s="37">
        <f t="shared" si="6"/>
        <v>0</v>
      </c>
      <c r="M58" s="37">
        <f t="shared" si="7"/>
        <v>0</v>
      </c>
      <c r="N58" s="38">
        <f t="shared" si="8"/>
        <v>0</v>
      </c>
      <c r="O58" s="39">
        <f t="shared" si="5"/>
        <v>0</v>
      </c>
    </row>
    <row r="59" spans="1:15" ht="15.75" customHeight="1" x14ac:dyDescent="0.3">
      <c r="A59" s="51"/>
      <c r="B59" s="51"/>
      <c r="C59" s="51"/>
      <c r="D59" s="51"/>
      <c r="E59" s="26" t="s">
        <v>63</v>
      </c>
      <c r="F59" s="27"/>
      <c r="G59" s="27"/>
      <c r="H59" s="28"/>
      <c r="I59" s="31">
        <f t="shared" si="1"/>
        <v>0</v>
      </c>
      <c r="J59" s="64"/>
      <c r="K59" s="59"/>
      <c r="L59" s="37">
        <f t="shared" si="6"/>
        <v>0</v>
      </c>
      <c r="M59" s="37">
        <f t="shared" si="7"/>
        <v>0</v>
      </c>
      <c r="N59" s="38">
        <f t="shared" si="8"/>
        <v>0</v>
      </c>
      <c r="O59" s="39">
        <f t="shared" si="5"/>
        <v>0</v>
      </c>
    </row>
    <row r="60" spans="1:15" ht="15.75" customHeight="1" x14ac:dyDescent="0.3">
      <c r="A60" s="51"/>
      <c r="B60" s="51"/>
      <c r="C60" s="51"/>
      <c r="D60" s="51"/>
      <c r="E60" s="81" t="s">
        <v>111</v>
      </c>
      <c r="F60" s="43">
        <v>15</v>
      </c>
      <c r="G60" s="77">
        <v>1</v>
      </c>
      <c r="H60" s="77">
        <v>6</v>
      </c>
      <c r="I60" s="31">
        <f t="shared" si="1"/>
        <v>90</v>
      </c>
      <c r="J60" s="64"/>
      <c r="K60" s="59"/>
      <c r="L60" s="37">
        <f t="shared" si="6"/>
        <v>0</v>
      </c>
      <c r="M60" s="37">
        <f t="shared" si="7"/>
        <v>0</v>
      </c>
      <c r="N60" s="38">
        <f t="shared" si="8"/>
        <v>0</v>
      </c>
      <c r="O60" s="39">
        <f t="shared" si="5"/>
        <v>0</v>
      </c>
    </row>
    <row r="61" spans="1:15" ht="15.75" customHeight="1" x14ac:dyDescent="0.3">
      <c r="A61" s="51"/>
      <c r="B61" s="51"/>
      <c r="C61" s="51"/>
      <c r="D61" s="51"/>
      <c r="E61" s="81" t="s">
        <v>112</v>
      </c>
      <c r="F61" s="43">
        <v>6.75</v>
      </c>
      <c r="G61" s="77">
        <v>1</v>
      </c>
      <c r="H61" s="77">
        <v>2</v>
      </c>
      <c r="I61" s="31">
        <f t="shared" si="1"/>
        <v>13.5</v>
      </c>
      <c r="J61" s="64"/>
      <c r="K61" s="59"/>
      <c r="L61" s="37">
        <f t="shared" si="6"/>
        <v>0</v>
      </c>
      <c r="M61" s="37">
        <f t="shared" si="7"/>
        <v>0</v>
      </c>
      <c r="N61" s="38">
        <f t="shared" si="8"/>
        <v>0</v>
      </c>
      <c r="O61" s="39">
        <f t="shared" si="5"/>
        <v>0</v>
      </c>
    </row>
    <row r="62" spans="1:15" ht="15.75" customHeight="1" x14ac:dyDescent="0.3">
      <c r="A62" s="51"/>
      <c r="B62" s="51"/>
      <c r="C62" s="51"/>
      <c r="D62" s="51"/>
      <c r="E62" s="56"/>
      <c r="F62" s="47"/>
      <c r="G62" s="48"/>
      <c r="H62" s="45"/>
      <c r="I62" s="31">
        <f t="shared" si="1"/>
        <v>0</v>
      </c>
      <c r="J62" s="64"/>
      <c r="K62" s="59"/>
      <c r="L62" s="37">
        <f t="shared" si="6"/>
        <v>0</v>
      </c>
      <c r="M62" s="37">
        <f t="shared" si="7"/>
        <v>0</v>
      </c>
      <c r="N62" s="38">
        <f t="shared" si="8"/>
        <v>0</v>
      </c>
      <c r="O62" s="39">
        <f t="shared" si="5"/>
        <v>0</v>
      </c>
    </row>
    <row r="63" spans="1:15" ht="15.75" customHeight="1" x14ac:dyDescent="0.3">
      <c r="A63" s="51"/>
      <c r="B63" s="51"/>
      <c r="C63" s="51"/>
      <c r="D63" s="51"/>
      <c r="E63" s="46"/>
      <c r="F63" s="47"/>
      <c r="G63" s="48"/>
      <c r="H63" s="45"/>
      <c r="I63" s="31">
        <f t="shared" si="1"/>
        <v>0</v>
      </c>
      <c r="J63" s="64"/>
      <c r="K63" s="59"/>
      <c r="L63" s="37">
        <f t="shared" si="6"/>
        <v>0</v>
      </c>
      <c r="M63" s="37">
        <f t="shared" si="7"/>
        <v>0</v>
      </c>
      <c r="N63" s="38">
        <f t="shared" si="8"/>
        <v>0</v>
      </c>
      <c r="O63" s="39">
        <f t="shared" si="5"/>
        <v>0</v>
      </c>
    </row>
    <row r="64" spans="1:15" ht="15.75" customHeight="1" x14ac:dyDescent="0.3">
      <c r="A64" s="51"/>
      <c r="B64" s="51"/>
      <c r="C64" s="51"/>
      <c r="D64" s="51"/>
      <c r="E64" s="46"/>
      <c r="F64" s="47"/>
      <c r="G64" s="48"/>
      <c r="H64" s="45"/>
      <c r="I64" s="31">
        <f t="shared" si="1"/>
        <v>0</v>
      </c>
      <c r="J64" s="64"/>
      <c r="K64" s="59"/>
      <c r="L64" s="37">
        <f t="shared" si="6"/>
        <v>0</v>
      </c>
      <c r="M64" s="37">
        <f t="shared" si="7"/>
        <v>0</v>
      </c>
      <c r="N64" s="38">
        <f t="shared" si="8"/>
        <v>0</v>
      </c>
      <c r="O64" s="39">
        <f t="shared" si="5"/>
        <v>0</v>
      </c>
    </row>
    <row r="65" spans="1:15" ht="15.75" customHeight="1" x14ac:dyDescent="0.3">
      <c r="A65" s="51"/>
      <c r="B65" s="51"/>
      <c r="C65" s="51"/>
      <c r="D65" s="51"/>
      <c r="E65" s="46"/>
      <c r="F65" s="47"/>
      <c r="G65" s="48"/>
      <c r="H65" s="45"/>
      <c r="I65" s="31">
        <f t="shared" si="1"/>
        <v>0</v>
      </c>
      <c r="J65" s="64"/>
      <c r="K65" s="59"/>
      <c r="L65" s="37">
        <f t="shared" si="6"/>
        <v>0</v>
      </c>
      <c r="M65" s="37">
        <f t="shared" si="7"/>
        <v>0</v>
      </c>
      <c r="N65" s="38">
        <f t="shared" si="8"/>
        <v>0</v>
      </c>
      <c r="O65" s="39">
        <f t="shared" si="5"/>
        <v>0</v>
      </c>
    </row>
    <row r="66" spans="1:15" ht="15.75" customHeight="1" x14ac:dyDescent="0.3">
      <c r="A66" s="51"/>
      <c r="B66" s="51"/>
      <c r="C66" s="51"/>
      <c r="D66" s="51"/>
      <c r="E66" s="46"/>
      <c r="F66" s="47"/>
      <c r="G66" s="48"/>
      <c r="H66" s="45"/>
      <c r="I66" s="31">
        <f t="shared" si="1"/>
        <v>0</v>
      </c>
      <c r="J66" s="64"/>
      <c r="K66" s="59"/>
      <c r="L66" s="37">
        <f t="shared" si="6"/>
        <v>0</v>
      </c>
      <c r="M66" s="37">
        <f t="shared" si="7"/>
        <v>0</v>
      </c>
      <c r="N66" s="38">
        <f t="shared" si="8"/>
        <v>0</v>
      </c>
      <c r="O66" s="39">
        <f t="shared" si="5"/>
        <v>0</v>
      </c>
    </row>
    <row r="67" spans="1:15" ht="15.75" customHeight="1" x14ac:dyDescent="0.3">
      <c r="A67" s="51"/>
      <c r="B67" s="51"/>
      <c r="C67" s="51"/>
      <c r="D67" s="51"/>
      <c r="E67" s="46"/>
      <c r="F67" s="47"/>
      <c r="G67" s="48"/>
      <c r="H67" s="45"/>
      <c r="I67" s="31">
        <f t="shared" si="1"/>
        <v>0</v>
      </c>
      <c r="J67" s="64"/>
      <c r="K67" s="59"/>
      <c r="L67" s="37">
        <f t="shared" si="6"/>
        <v>0</v>
      </c>
      <c r="M67" s="37">
        <f t="shared" si="7"/>
        <v>0</v>
      </c>
      <c r="N67" s="38">
        <f t="shared" si="8"/>
        <v>0</v>
      </c>
      <c r="O67" s="39">
        <f t="shared" si="5"/>
        <v>0</v>
      </c>
    </row>
    <row r="68" spans="1:15" ht="15.75" customHeight="1" x14ac:dyDescent="0.3">
      <c r="A68" s="51"/>
      <c r="B68" s="51"/>
      <c r="C68" s="51"/>
      <c r="D68" s="51"/>
      <c r="E68" s="46"/>
      <c r="F68" s="47"/>
      <c r="G68" s="48"/>
      <c r="H68" s="45"/>
      <c r="I68" s="31">
        <f t="shared" si="1"/>
        <v>0</v>
      </c>
      <c r="J68" s="64"/>
      <c r="K68" s="59"/>
      <c r="L68" s="37">
        <f t="shared" si="6"/>
        <v>0</v>
      </c>
      <c r="M68" s="37">
        <f t="shared" si="7"/>
        <v>0</v>
      </c>
      <c r="N68" s="38">
        <f t="shared" si="8"/>
        <v>0</v>
      </c>
      <c r="O68" s="39">
        <f t="shared" si="5"/>
        <v>0</v>
      </c>
    </row>
    <row r="69" spans="1:15" ht="15.75" customHeight="1" x14ac:dyDescent="0.3">
      <c r="A69" s="51"/>
      <c r="B69" s="51"/>
      <c r="C69" s="51"/>
      <c r="D69" s="51"/>
      <c r="E69" s="46"/>
      <c r="F69" s="47"/>
      <c r="G69" s="48"/>
      <c r="H69" s="45"/>
      <c r="I69" s="31">
        <f t="shared" si="1"/>
        <v>0</v>
      </c>
      <c r="J69" s="62" t="s">
        <v>70</v>
      </c>
      <c r="K69" s="66"/>
      <c r="L69" s="34"/>
      <c r="M69" s="34"/>
      <c r="N69" s="35"/>
      <c r="O69" s="39">
        <f t="shared" si="5"/>
        <v>0</v>
      </c>
    </row>
    <row r="70" spans="1:15" ht="15.75" customHeight="1" x14ac:dyDescent="0.3">
      <c r="A70" s="51"/>
      <c r="B70" s="51"/>
      <c r="C70" s="51"/>
      <c r="D70" s="51"/>
      <c r="E70" s="63" t="s">
        <v>69</v>
      </c>
      <c r="F70" s="27"/>
      <c r="G70" s="27"/>
      <c r="H70" s="28"/>
      <c r="I70" s="31">
        <f t="shared" si="1"/>
        <v>0</v>
      </c>
      <c r="J70" s="64"/>
      <c r="K70" s="59"/>
      <c r="L70" s="37">
        <f t="shared" ref="L70:L200" si="9">K70*6%</f>
        <v>0</v>
      </c>
      <c r="M70" s="37">
        <f t="shared" ref="M70:M200" si="10">(K70+L70)/5</f>
        <v>0</v>
      </c>
      <c r="N70" s="38">
        <f t="shared" ref="N70:N200" si="11">$M70/365</f>
        <v>0</v>
      </c>
      <c r="O70" s="39">
        <f t="shared" si="5"/>
        <v>0</v>
      </c>
    </row>
    <row r="71" spans="1:15" ht="15.75" customHeight="1" x14ac:dyDescent="0.3">
      <c r="A71" s="51"/>
      <c r="B71" s="51"/>
      <c r="C71" s="51"/>
      <c r="D71" s="51"/>
      <c r="E71" s="81" t="s">
        <v>113</v>
      </c>
      <c r="F71" s="43">
        <v>74</v>
      </c>
      <c r="G71" s="77">
        <v>1</v>
      </c>
      <c r="H71" s="77">
        <v>4</v>
      </c>
      <c r="I71" s="31">
        <f t="shared" si="1"/>
        <v>296</v>
      </c>
      <c r="J71" s="64"/>
      <c r="K71" s="59"/>
      <c r="L71" s="37">
        <f t="shared" si="9"/>
        <v>0</v>
      </c>
      <c r="M71" s="37">
        <f t="shared" si="10"/>
        <v>0</v>
      </c>
      <c r="N71" s="38">
        <f t="shared" si="11"/>
        <v>0</v>
      </c>
      <c r="O71" s="39">
        <f t="shared" si="5"/>
        <v>0</v>
      </c>
    </row>
    <row r="72" spans="1:15" ht="15.75" customHeight="1" x14ac:dyDescent="0.3">
      <c r="A72" s="51"/>
      <c r="B72" s="51"/>
      <c r="C72" s="51"/>
      <c r="D72" s="51"/>
      <c r="E72" s="46"/>
      <c r="F72" s="41"/>
      <c r="G72" s="41"/>
      <c r="H72" s="65"/>
      <c r="I72" s="31">
        <f t="shared" si="1"/>
        <v>0</v>
      </c>
      <c r="J72" s="64"/>
      <c r="K72" s="59"/>
      <c r="L72" s="37">
        <f t="shared" si="9"/>
        <v>0</v>
      </c>
      <c r="M72" s="37">
        <f t="shared" si="10"/>
        <v>0</v>
      </c>
      <c r="N72" s="38">
        <f t="shared" si="11"/>
        <v>0</v>
      </c>
      <c r="O72" s="39">
        <f t="shared" si="5"/>
        <v>0</v>
      </c>
    </row>
    <row r="73" spans="1:15" ht="15.75" customHeight="1" x14ac:dyDescent="0.3">
      <c r="A73" s="51"/>
      <c r="B73" s="51"/>
      <c r="C73" s="51"/>
      <c r="D73" s="51"/>
      <c r="E73" s="46"/>
      <c r="F73" s="41"/>
      <c r="G73" s="41"/>
      <c r="H73" s="65"/>
      <c r="I73" s="31">
        <f t="shared" si="1"/>
        <v>0</v>
      </c>
      <c r="J73" s="64"/>
      <c r="K73" s="59"/>
      <c r="L73" s="37">
        <f t="shared" si="9"/>
        <v>0</v>
      </c>
      <c r="M73" s="37">
        <f t="shared" si="10"/>
        <v>0</v>
      </c>
      <c r="N73" s="38">
        <f t="shared" si="11"/>
        <v>0</v>
      </c>
      <c r="O73" s="39">
        <f t="shared" si="5"/>
        <v>0</v>
      </c>
    </row>
    <row r="74" spans="1:15" ht="15.75" customHeight="1" x14ac:dyDescent="0.3">
      <c r="A74" s="51"/>
      <c r="B74" s="51"/>
      <c r="C74" s="51"/>
      <c r="D74" s="51"/>
      <c r="E74" s="46"/>
      <c r="F74" s="41"/>
      <c r="G74" s="41"/>
      <c r="H74" s="65"/>
      <c r="I74" s="31">
        <f t="shared" si="1"/>
        <v>0</v>
      </c>
      <c r="J74" s="64"/>
      <c r="K74" s="59"/>
      <c r="L74" s="37">
        <f t="shared" si="9"/>
        <v>0</v>
      </c>
      <c r="M74" s="37">
        <f t="shared" si="10"/>
        <v>0</v>
      </c>
      <c r="N74" s="38">
        <f t="shared" si="11"/>
        <v>0</v>
      </c>
      <c r="O74" s="39">
        <f t="shared" si="5"/>
        <v>0</v>
      </c>
    </row>
    <row r="75" spans="1:15" ht="15.75" customHeight="1" x14ac:dyDescent="0.3">
      <c r="A75" s="51"/>
      <c r="B75" s="51"/>
      <c r="C75" s="51"/>
      <c r="D75" s="51"/>
      <c r="E75" s="46"/>
      <c r="F75" s="74"/>
      <c r="G75" s="41"/>
      <c r="H75" s="75"/>
      <c r="I75" s="31">
        <f t="shared" si="1"/>
        <v>0</v>
      </c>
      <c r="J75" s="64"/>
      <c r="K75" s="59"/>
      <c r="L75" s="37">
        <f t="shared" si="9"/>
        <v>0</v>
      </c>
      <c r="M75" s="37">
        <f t="shared" si="10"/>
        <v>0</v>
      </c>
      <c r="N75" s="38">
        <f t="shared" si="11"/>
        <v>0</v>
      </c>
      <c r="O75" s="39">
        <f t="shared" si="5"/>
        <v>0</v>
      </c>
    </row>
    <row r="76" spans="1:15" ht="15.75" customHeight="1" x14ac:dyDescent="0.3">
      <c r="A76" s="51"/>
      <c r="B76" s="51"/>
      <c r="C76" s="51"/>
      <c r="D76" s="51"/>
      <c r="E76" s="63" t="s">
        <v>71</v>
      </c>
      <c r="F76" s="27"/>
      <c r="G76" s="27"/>
      <c r="H76" s="28"/>
      <c r="I76" s="31">
        <f t="shared" si="1"/>
        <v>0</v>
      </c>
      <c r="J76" s="64"/>
      <c r="K76" s="59"/>
      <c r="L76" s="37">
        <f t="shared" si="9"/>
        <v>0</v>
      </c>
      <c r="M76" s="37">
        <f t="shared" si="10"/>
        <v>0</v>
      </c>
      <c r="N76" s="38">
        <f t="shared" si="11"/>
        <v>0</v>
      </c>
      <c r="O76" s="39">
        <f t="shared" si="5"/>
        <v>0</v>
      </c>
    </row>
    <row r="77" spans="1:15" ht="15.75" customHeight="1" x14ac:dyDescent="0.3">
      <c r="A77" s="51"/>
      <c r="B77" s="51"/>
      <c r="C77" s="51"/>
      <c r="D77" s="51"/>
      <c r="E77" s="46"/>
      <c r="F77" s="47"/>
      <c r="G77" s="48"/>
      <c r="H77" s="45"/>
      <c r="I77" s="31">
        <f t="shared" si="1"/>
        <v>0</v>
      </c>
      <c r="J77" s="64"/>
      <c r="K77" s="59"/>
      <c r="L77" s="37">
        <f t="shared" si="9"/>
        <v>0</v>
      </c>
      <c r="M77" s="37">
        <f t="shared" si="10"/>
        <v>0</v>
      </c>
      <c r="N77" s="38">
        <f t="shared" si="11"/>
        <v>0</v>
      </c>
      <c r="O77" s="39">
        <f t="shared" si="5"/>
        <v>0</v>
      </c>
    </row>
    <row r="78" spans="1:15" ht="15.75" customHeight="1" x14ac:dyDescent="0.3">
      <c r="A78" s="51"/>
      <c r="B78" s="51"/>
      <c r="C78" s="51"/>
      <c r="D78" s="51"/>
      <c r="E78" s="46"/>
      <c r="F78" s="47"/>
      <c r="G78" s="48"/>
      <c r="H78" s="45"/>
      <c r="I78" s="31">
        <f t="shared" si="1"/>
        <v>0</v>
      </c>
      <c r="J78" s="64"/>
      <c r="K78" s="59"/>
      <c r="L78" s="37">
        <f t="shared" si="9"/>
        <v>0</v>
      </c>
      <c r="M78" s="37">
        <f t="shared" si="10"/>
        <v>0</v>
      </c>
      <c r="N78" s="38">
        <f t="shared" si="11"/>
        <v>0</v>
      </c>
      <c r="O78" s="39">
        <f t="shared" si="5"/>
        <v>0</v>
      </c>
    </row>
    <row r="79" spans="1:15" ht="15.75" customHeight="1" x14ac:dyDescent="0.3">
      <c r="A79" s="51"/>
      <c r="B79" s="51"/>
      <c r="C79" s="51"/>
      <c r="D79" s="51"/>
      <c r="E79" s="56"/>
      <c r="F79" s="47"/>
      <c r="G79" s="48"/>
      <c r="H79" s="45"/>
      <c r="I79" s="31">
        <f t="shared" si="1"/>
        <v>0</v>
      </c>
      <c r="J79" s="64"/>
      <c r="K79" s="59"/>
      <c r="L79" s="37">
        <f t="shared" si="9"/>
        <v>0</v>
      </c>
      <c r="M79" s="37">
        <f t="shared" si="10"/>
        <v>0</v>
      </c>
      <c r="N79" s="38">
        <f t="shared" si="11"/>
        <v>0</v>
      </c>
      <c r="O79" s="39">
        <f t="shared" si="5"/>
        <v>0</v>
      </c>
    </row>
    <row r="80" spans="1:15" ht="15.75" customHeight="1" x14ac:dyDescent="0.3">
      <c r="A80" s="51"/>
      <c r="B80" s="51"/>
      <c r="C80" s="51"/>
      <c r="D80" s="51"/>
      <c r="E80" s="46"/>
      <c r="F80" s="47"/>
      <c r="G80" s="48"/>
      <c r="H80" s="45"/>
      <c r="I80" s="31">
        <f t="shared" si="1"/>
        <v>0</v>
      </c>
      <c r="J80" s="64"/>
      <c r="K80" s="59"/>
      <c r="L80" s="37">
        <f t="shared" si="9"/>
        <v>0</v>
      </c>
      <c r="M80" s="37">
        <f t="shared" si="10"/>
        <v>0</v>
      </c>
      <c r="N80" s="38">
        <f t="shared" si="11"/>
        <v>0</v>
      </c>
      <c r="O80" s="39">
        <f t="shared" si="5"/>
        <v>0</v>
      </c>
    </row>
    <row r="81" spans="1:15" ht="15.75" customHeight="1" x14ac:dyDescent="0.3">
      <c r="A81" s="51"/>
      <c r="B81" s="51"/>
      <c r="C81" s="51"/>
      <c r="D81" s="51"/>
      <c r="E81" s="56"/>
      <c r="F81" s="47"/>
      <c r="G81" s="48"/>
      <c r="H81" s="45"/>
      <c r="I81" s="31">
        <f t="shared" si="1"/>
        <v>0</v>
      </c>
      <c r="J81" s="64"/>
      <c r="K81" s="59"/>
      <c r="L81" s="37">
        <f t="shared" si="9"/>
        <v>0</v>
      </c>
      <c r="M81" s="37">
        <f t="shared" si="10"/>
        <v>0</v>
      </c>
      <c r="N81" s="38">
        <f t="shared" si="11"/>
        <v>0</v>
      </c>
      <c r="O81" s="39">
        <f t="shared" si="5"/>
        <v>0</v>
      </c>
    </row>
    <row r="82" spans="1:15" ht="15.75" customHeight="1" x14ac:dyDescent="0.3">
      <c r="A82" s="51"/>
      <c r="B82" s="51"/>
      <c r="C82" s="51"/>
      <c r="D82" s="51"/>
      <c r="E82" s="26" t="s">
        <v>72</v>
      </c>
      <c r="F82" s="82"/>
      <c r="G82" s="82"/>
      <c r="H82" s="83"/>
      <c r="I82" s="31">
        <f t="shared" si="1"/>
        <v>0</v>
      </c>
      <c r="J82" s="64"/>
      <c r="K82" s="59"/>
      <c r="L82" s="37">
        <f t="shared" si="9"/>
        <v>0</v>
      </c>
      <c r="M82" s="37">
        <f t="shared" si="10"/>
        <v>0</v>
      </c>
      <c r="N82" s="38">
        <f t="shared" si="11"/>
        <v>0</v>
      </c>
      <c r="O82" s="39">
        <f t="shared" si="5"/>
        <v>0</v>
      </c>
    </row>
    <row r="83" spans="1:15" ht="15.75" customHeight="1" x14ac:dyDescent="0.3">
      <c r="A83" s="51"/>
      <c r="B83" s="51"/>
      <c r="C83" s="51"/>
      <c r="D83" s="51"/>
      <c r="E83" s="56" t="s">
        <v>73</v>
      </c>
      <c r="F83" s="84">
        <v>0.18</v>
      </c>
      <c r="G83" s="48">
        <v>1</v>
      </c>
      <c r="H83" s="45">
        <v>30</v>
      </c>
      <c r="I83" s="31">
        <f t="shared" si="1"/>
        <v>5.3999999999999995</v>
      </c>
      <c r="J83" s="64"/>
      <c r="K83" s="59"/>
      <c r="L83" s="37">
        <f t="shared" si="9"/>
        <v>0</v>
      </c>
      <c r="M83" s="37">
        <f t="shared" si="10"/>
        <v>0</v>
      </c>
      <c r="N83" s="38">
        <f t="shared" si="11"/>
        <v>0</v>
      </c>
      <c r="O83" s="39">
        <f t="shared" si="5"/>
        <v>0</v>
      </c>
    </row>
    <row r="84" spans="1:15" ht="15.75" customHeight="1" x14ac:dyDescent="0.3">
      <c r="A84" s="51"/>
      <c r="B84" s="51"/>
      <c r="C84" s="51"/>
      <c r="D84" s="51"/>
      <c r="E84" s="46" t="s">
        <v>114</v>
      </c>
      <c r="F84" s="84">
        <v>0.28000000000000003</v>
      </c>
      <c r="G84" s="48">
        <v>1</v>
      </c>
      <c r="H84" s="45">
        <v>30</v>
      </c>
      <c r="I84" s="31">
        <f t="shared" si="1"/>
        <v>8.4</v>
      </c>
      <c r="J84" s="64"/>
      <c r="K84" s="59"/>
      <c r="L84" s="37">
        <f t="shared" si="9"/>
        <v>0</v>
      </c>
      <c r="M84" s="37">
        <f t="shared" si="10"/>
        <v>0</v>
      </c>
      <c r="N84" s="38">
        <f t="shared" si="11"/>
        <v>0</v>
      </c>
      <c r="O84" s="39">
        <f t="shared" si="5"/>
        <v>0</v>
      </c>
    </row>
    <row r="85" spans="1:15" ht="15.75" customHeight="1" x14ac:dyDescent="0.3">
      <c r="A85" s="51"/>
      <c r="B85" s="51"/>
      <c r="C85" s="51"/>
      <c r="D85" s="51"/>
      <c r="E85" s="85" t="s">
        <v>115</v>
      </c>
      <c r="F85" s="84">
        <v>0.2</v>
      </c>
      <c r="G85" s="48">
        <v>1</v>
      </c>
      <c r="H85" s="45">
        <v>30</v>
      </c>
      <c r="I85" s="31">
        <f t="shared" si="1"/>
        <v>6</v>
      </c>
      <c r="J85" s="64"/>
      <c r="K85" s="59"/>
      <c r="L85" s="37">
        <f t="shared" si="9"/>
        <v>0</v>
      </c>
      <c r="M85" s="37">
        <f t="shared" si="10"/>
        <v>0</v>
      </c>
      <c r="N85" s="38">
        <f t="shared" si="11"/>
        <v>0</v>
      </c>
      <c r="O85" s="39">
        <f t="shared" si="5"/>
        <v>0</v>
      </c>
    </row>
    <row r="86" spans="1:15" ht="15.75" customHeight="1" x14ac:dyDescent="0.3">
      <c r="A86" s="51"/>
      <c r="B86" s="51"/>
      <c r="C86" s="51"/>
      <c r="D86" s="51"/>
      <c r="E86" s="46" t="s">
        <v>116</v>
      </c>
      <c r="F86" s="84">
        <v>1.2</v>
      </c>
      <c r="G86" s="48">
        <v>1</v>
      </c>
      <c r="H86" s="45">
        <v>30</v>
      </c>
      <c r="I86" s="31">
        <f t="shared" si="1"/>
        <v>36</v>
      </c>
      <c r="J86" s="64"/>
      <c r="K86" s="59"/>
      <c r="L86" s="37">
        <f t="shared" si="9"/>
        <v>0</v>
      </c>
      <c r="M86" s="37">
        <f t="shared" si="10"/>
        <v>0</v>
      </c>
      <c r="N86" s="38">
        <f t="shared" si="11"/>
        <v>0</v>
      </c>
      <c r="O86" s="39">
        <f t="shared" si="5"/>
        <v>0</v>
      </c>
    </row>
    <row r="87" spans="1:15" ht="15.75" customHeight="1" x14ac:dyDescent="0.3">
      <c r="A87" s="51"/>
      <c r="B87" s="51"/>
      <c r="C87" s="51"/>
      <c r="D87" s="51"/>
      <c r="E87" s="85" t="s">
        <v>117</v>
      </c>
      <c r="F87" s="84">
        <v>0.63</v>
      </c>
      <c r="G87" s="48">
        <v>1</v>
      </c>
      <c r="H87" s="45">
        <v>10</v>
      </c>
      <c r="I87" s="31">
        <f t="shared" si="1"/>
        <v>6.3</v>
      </c>
      <c r="J87" s="64"/>
      <c r="K87" s="59"/>
      <c r="L87" s="37">
        <f t="shared" si="9"/>
        <v>0</v>
      </c>
      <c r="M87" s="37">
        <f t="shared" si="10"/>
        <v>0</v>
      </c>
      <c r="N87" s="38">
        <f t="shared" si="11"/>
        <v>0</v>
      </c>
      <c r="O87" s="39">
        <f t="shared" si="5"/>
        <v>0</v>
      </c>
    </row>
    <row r="88" spans="1:15" ht="15.75" customHeight="1" x14ac:dyDescent="0.3">
      <c r="A88" s="51"/>
      <c r="B88" s="51"/>
      <c r="C88" s="51"/>
      <c r="D88" s="51"/>
      <c r="E88" s="46" t="s">
        <v>118</v>
      </c>
      <c r="F88" s="47">
        <v>27.5</v>
      </c>
      <c r="G88" s="48">
        <v>1</v>
      </c>
      <c r="H88" s="45">
        <v>2</v>
      </c>
      <c r="I88" s="31">
        <f t="shared" si="1"/>
        <v>55</v>
      </c>
      <c r="J88" s="64"/>
      <c r="K88" s="59"/>
      <c r="L88" s="37">
        <f t="shared" si="9"/>
        <v>0</v>
      </c>
      <c r="M88" s="37">
        <f t="shared" si="10"/>
        <v>0</v>
      </c>
      <c r="N88" s="38">
        <f t="shared" si="11"/>
        <v>0</v>
      </c>
      <c r="O88" s="39">
        <f t="shared" si="5"/>
        <v>0</v>
      </c>
    </row>
    <row r="89" spans="1:15" ht="15.75" customHeight="1" x14ac:dyDescent="0.3">
      <c r="A89" s="51"/>
      <c r="B89" s="51"/>
      <c r="C89" s="51"/>
      <c r="D89" s="51"/>
      <c r="E89" s="46"/>
      <c r="F89" s="47"/>
      <c r="G89" s="48"/>
      <c r="H89" s="45"/>
      <c r="I89" s="31">
        <f t="shared" si="1"/>
        <v>0</v>
      </c>
      <c r="J89" s="64"/>
      <c r="K89" s="59"/>
      <c r="L89" s="37">
        <f t="shared" si="9"/>
        <v>0</v>
      </c>
      <c r="M89" s="37">
        <f t="shared" si="10"/>
        <v>0</v>
      </c>
      <c r="N89" s="38">
        <f t="shared" si="11"/>
        <v>0</v>
      </c>
      <c r="O89" s="39">
        <f t="shared" si="5"/>
        <v>0</v>
      </c>
    </row>
    <row r="90" spans="1:15" ht="15.75" customHeight="1" x14ac:dyDescent="0.3">
      <c r="A90" s="51"/>
      <c r="B90" s="51"/>
      <c r="C90" s="51"/>
      <c r="D90" s="51"/>
      <c r="E90" s="46"/>
      <c r="F90" s="48"/>
      <c r="G90" s="48"/>
      <c r="H90" s="59"/>
      <c r="I90" s="31">
        <f t="shared" si="1"/>
        <v>0</v>
      </c>
      <c r="J90" s="64"/>
      <c r="K90" s="59"/>
      <c r="L90" s="37">
        <f t="shared" si="9"/>
        <v>0</v>
      </c>
      <c r="M90" s="37">
        <f t="shared" si="10"/>
        <v>0</v>
      </c>
      <c r="N90" s="38">
        <f t="shared" si="11"/>
        <v>0</v>
      </c>
      <c r="O90" s="39">
        <f t="shared" si="5"/>
        <v>0</v>
      </c>
    </row>
    <row r="91" spans="1:15" ht="15.75" customHeight="1" x14ac:dyDescent="0.3">
      <c r="A91" s="51"/>
      <c r="B91" s="51"/>
      <c r="C91" s="51"/>
      <c r="D91" s="51"/>
      <c r="E91" s="46"/>
      <c r="F91" s="47"/>
      <c r="G91" s="48"/>
      <c r="H91" s="45"/>
      <c r="I91" s="31">
        <f t="shared" si="1"/>
        <v>0</v>
      </c>
      <c r="J91" s="64"/>
      <c r="K91" s="59"/>
      <c r="L91" s="37">
        <f t="shared" si="9"/>
        <v>0</v>
      </c>
      <c r="M91" s="37">
        <f t="shared" si="10"/>
        <v>0</v>
      </c>
      <c r="N91" s="38">
        <f t="shared" si="11"/>
        <v>0</v>
      </c>
      <c r="O91" s="39">
        <f t="shared" si="5"/>
        <v>0</v>
      </c>
    </row>
    <row r="92" spans="1:15" ht="15.75" customHeight="1" x14ac:dyDescent="0.3">
      <c r="A92" s="51"/>
      <c r="B92" s="51"/>
      <c r="C92" s="51"/>
      <c r="D92" s="51"/>
      <c r="E92" s="46"/>
      <c r="F92" s="48"/>
      <c r="G92" s="48"/>
      <c r="H92" s="59"/>
      <c r="I92" s="31">
        <f t="shared" si="1"/>
        <v>0</v>
      </c>
      <c r="J92" s="64"/>
      <c r="K92" s="59"/>
      <c r="L92" s="37">
        <f t="shared" si="9"/>
        <v>0</v>
      </c>
      <c r="M92" s="37">
        <f t="shared" si="10"/>
        <v>0</v>
      </c>
      <c r="N92" s="38">
        <f t="shared" si="11"/>
        <v>0</v>
      </c>
      <c r="O92" s="39">
        <f t="shared" si="5"/>
        <v>0</v>
      </c>
    </row>
    <row r="93" spans="1:15" ht="15.75" customHeight="1" x14ac:dyDescent="0.3">
      <c r="A93" s="51"/>
      <c r="B93" s="51"/>
      <c r="C93" s="51"/>
      <c r="D93" s="51"/>
      <c r="E93" s="63" t="s">
        <v>74</v>
      </c>
      <c r="F93" s="27"/>
      <c r="G93" s="27"/>
      <c r="H93" s="28"/>
      <c r="I93" s="31">
        <f t="shared" si="1"/>
        <v>0</v>
      </c>
      <c r="J93" s="64"/>
      <c r="K93" s="59"/>
      <c r="L93" s="37">
        <f t="shared" si="9"/>
        <v>0</v>
      </c>
      <c r="M93" s="37">
        <f t="shared" si="10"/>
        <v>0</v>
      </c>
      <c r="N93" s="38">
        <f t="shared" si="11"/>
        <v>0</v>
      </c>
      <c r="O93" s="39">
        <f t="shared" si="5"/>
        <v>0</v>
      </c>
    </row>
    <row r="94" spans="1:15" ht="15.75" customHeight="1" x14ac:dyDescent="0.3">
      <c r="A94" s="51"/>
      <c r="B94" s="51"/>
      <c r="C94" s="51"/>
      <c r="D94" s="51"/>
      <c r="E94" s="46" t="s">
        <v>75</v>
      </c>
      <c r="F94" s="48">
        <v>15</v>
      </c>
      <c r="G94" s="48">
        <v>1</v>
      </c>
      <c r="H94" s="59">
        <v>1</v>
      </c>
      <c r="I94" s="31">
        <f t="shared" si="1"/>
        <v>15</v>
      </c>
      <c r="J94" s="64"/>
      <c r="K94" s="59"/>
      <c r="L94" s="37">
        <f t="shared" si="9"/>
        <v>0</v>
      </c>
      <c r="M94" s="37">
        <f t="shared" si="10"/>
        <v>0</v>
      </c>
      <c r="N94" s="38">
        <f t="shared" si="11"/>
        <v>0</v>
      </c>
      <c r="O94" s="39">
        <f t="shared" si="5"/>
        <v>0</v>
      </c>
    </row>
    <row r="95" spans="1:15" ht="15.75" customHeight="1" x14ac:dyDescent="0.3">
      <c r="A95" s="51"/>
      <c r="B95" s="51"/>
      <c r="C95" s="51"/>
      <c r="D95" s="51"/>
      <c r="E95" s="46" t="s">
        <v>119</v>
      </c>
      <c r="F95" s="47">
        <v>120</v>
      </c>
      <c r="G95" s="48">
        <v>1</v>
      </c>
      <c r="H95" s="45">
        <v>1</v>
      </c>
      <c r="I95" s="31">
        <f t="shared" si="1"/>
        <v>120</v>
      </c>
      <c r="J95" s="64"/>
      <c r="K95" s="59"/>
      <c r="L95" s="37">
        <f t="shared" si="9"/>
        <v>0</v>
      </c>
      <c r="M95" s="37">
        <f t="shared" si="10"/>
        <v>0</v>
      </c>
      <c r="N95" s="38">
        <f t="shared" si="11"/>
        <v>0</v>
      </c>
      <c r="O95" s="39">
        <f t="shared" si="5"/>
        <v>0</v>
      </c>
    </row>
    <row r="96" spans="1:15" ht="15.75" customHeight="1" x14ac:dyDescent="0.3">
      <c r="A96" s="51"/>
      <c r="B96" s="51"/>
      <c r="C96" s="51"/>
      <c r="D96" s="51"/>
      <c r="E96" s="46" t="s">
        <v>120</v>
      </c>
      <c r="F96" s="48">
        <v>60</v>
      </c>
      <c r="G96" s="48">
        <v>1</v>
      </c>
      <c r="H96" s="59">
        <v>1</v>
      </c>
      <c r="I96" s="31">
        <f t="shared" si="1"/>
        <v>60</v>
      </c>
      <c r="J96" s="64"/>
      <c r="K96" s="59"/>
      <c r="L96" s="37">
        <f t="shared" si="9"/>
        <v>0</v>
      </c>
      <c r="M96" s="37">
        <f t="shared" si="10"/>
        <v>0</v>
      </c>
      <c r="N96" s="38">
        <f t="shared" si="11"/>
        <v>0</v>
      </c>
      <c r="O96" s="39">
        <f t="shared" si="5"/>
        <v>0</v>
      </c>
    </row>
    <row r="97" spans="1:15" ht="15.75" customHeight="1" x14ac:dyDescent="0.3">
      <c r="A97" s="51"/>
      <c r="B97" s="51"/>
      <c r="C97" s="51"/>
      <c r="D97" s="51"/>
      <c r="E97" s="56" t="s">
        <v>121</v>
      </c>
      <c r="F97" s="47">
        <v>60</v>
      </c>
      <c r="G97" s="48">
        <v>1</v>
      </c>
      <c r="H97" s="45">
        <v>1</v>
      </c>
      <c r="I97" s="31">
        <f t="shared" si="1"/>
        <v>60</v>
      </c>
      <c r="J97" s="64"/>
      <c r="K97" s="59"/>
      <c r="L97" s="37">
        <f t="shared" si="9"/>
        <v>0</v>
      </c>
      <c r="M97" s="37">
        <f t="shared" si="10"/>
        <v>0</v>
      </c>
      <c r="N97" s="38">
        <f t="shared" si="11"/>
        <v>0</v>
      </c>
      <c r="O97" s="39">
        <f t="shared" si="5"/>
        <v>0</v>
      </c>
    </row>
    <row r="98" spans="1:15" ht="15.75" customHeight="1" x14ac:dyDescent="0.3">
      <c r="A98" s="51"/>
      <c r="B98" s="51"/>
      <c r="C98" s="51"/>
      <c r="D98" s="51"/>
      <c r="E98" s="56" t="s">
        <v>122</v>
      </c>
      <c r="F98" s="47">
        <v>80</v>
      </c>
      <c r="G98" s="48">
        <v>1</v>
      </c>
      <c r="H98" s="45">
        <v>1</v>
      </c>
      <c r="I98" s="31">
        <f t="shared" si="1"/>
        <v>80</v>
      </c>
      <c r="J98" s="64"/>
      <c r="K98" s="59"/>
      <c r="L98" s="37">
        <f t="shared" si="9"/>
        <v>0</v>
      </c>
      <c r="M98" s="37">
        <f t="shared" si="10"/>
        <v>0</v>
      </c>
      <c r="N98" s="38">
        <f t="shared" si="11"/>
        <v>0</v>
      </c>
      <c r="O98" s="39">
        <f t="shared" si="5"/>
        <v>0</v>
      </c>
    </row>
    <row r="99" spans="1:15" ht="15.75" customHeight="1" x14ac:dyDescent="0.3">
      <c r="A99" s="51"/>
      <c r="B99" s="51"/>
      <c r="C99" s="51"/>
      <c r="D99" s="51"/>
      <c r="E99" s="56" t="s">
        <v>123</v>
      </c>
      <c r="F99" s="47">
        <v>60</v>
      </c>
      <c r="G99" s="48">
        <v>1</v>
      </c>
      <c r="H99" s="45">
        <v>1</v>
      </c>
      <c r="I99" s="31">
        <f t="shared" si="1"/>
        <v>60</v>
      </c>
      <c r="J99" s="64"/>
      <c r="K99" s="59"/>
      <c r="L99" s="37">
        <f t="shared" si="9"/>
        <v>0</v>
      </c>
      <c r="M99" s="37">
        <f t="shared" si="10"/>
        <v>0</v>
      </c>
      <c r="N99" s="38">
        <f t="shared" si="11"/>
        <v>0</v>
      </c>
      <c r="O99" s="39">
        <f t="shared" si="5"/>
        <v>0</v>
      </c>
    </row>
    <row r="100" spans="1:15" ht="15.75" customHeight="1" x14ac:dyDescent="0.3">
      <c r="A100" s="51"/>
      <c r="B100" s="51"/>
      <c r="C100" s="51"/>
      <c r="D100" s="51"/>
      <c r="E100" s="56" t="s">
        <v>124</v>
      </c>
      <c r="F100" s="47">
        <v>60</v>
      </c>
      <c r="G100" s="48">
        <v>1</v>
      </c>
      <c r="H100" s="45">
        <v>1</v>
      </c>
      <c r="I100" s="31">
        <f t="shared" si="1"/>
        <v>60</v>
      </c>
      <c r="J100" s="64"/>
      <c r="K100" s="59"/>
      <c r="L100" s="37">
        <f t="shared" si="9"/>
        <v>0</v>
      </c>
      <c r="M100" s="37">
        <f t="shared" si="10"/>
        <v>0</v>
      </c>
      <c r="N100" s="38">
        <f t="shared" si="11"/>
        <v>0</v>
      </c>
      <c r="O100" s="39">
        <f t="shared" si="5"/>
        <v>0</v>
      </c>
    </row>
    <row r="101" spans="1:15" ht="15.75" customHeight="1" x14ac:dyDescent="0.3">
      <c r="A101" s="51"/>
      <c r="B101" s="51"/>
      <c r="C101" s="51"/>
      <c r="D101" s="51"/>
      <c r="E101" s="56"/>
      <c r="F101" s="47"/>
      <c r="G101" s="48"/>
      <c r="H101" s="45"/>
      <c r="I101" s="31">
        <f t="shared" si="1"/>
        <v>0</v>
      </c>
      <c r="J101" s="64"/>
      <c r="K101" s="59"/>
      <c r="L101" s="37">
        <f t="shared" si="9"/>
        <v>0</v>
      </c>
      <c r="M101" s="37">
        <f t="shared" si="10"/>
        <v>0</v>
      </c>
      <c r="N101" s="38">
        <f t="shared" si="11"/>
        <v>0</v>
      </c>
      <c r="O101" s="39">
        <f t="shared" si="5"/>
        <v>0</v>
      </c>
    </row>
    <row r="102" spans="1:15" ht="15.75" customHeight="1" x14ac:dyDescent="0.3">
      <c r="A102" s="51"/>
      <c r="B102" s="51"/>
      <c r="C102" s="51"/>
      <c r="D102" s="51"/>
      <c r="E102" s="56"/>
      <c r="F102" s="48"/>
      <c r="G102" s="48"/>
      <c r="H102" s="59"/>
      <c r="I102" s="31">
        <f t="shared" si="1"/>
        <v>0</v>
      </c>
      <c r="J102" s="64"/>
      <c r="K102" s="59"/>
      <c r="L102" s="37">
        <f t="shared" si="9"/>
        <v>0</v>
      </c>
      <c r="M102" s="37">
        <f t="shared" si="10"/>
        <v>0</v>
      </c>
      <c r="N102" s="38">
        <f t="shared" si="11"/>
        <v>0</v>
      </c>
      <c r="O102" s="39">
        <f t="shared" si="5"/>
        <v>0</v>
      </c>
    </row>
    <row r="103" spans="1:15" ht="15.75" customHeight="1" x14ac:dyDescent="0.3">
      <c r="A103" s="51"/>
      <c r="B103" s="51"/>
      <c r="C103" s="51"/>
      <c r="D103" s="51"/>
      <c r="E103" s="56"/>
      <c r="F103" s="48"/>
      <c r="G103" s="48"/>
      <c r="H103" s="59"/>
      <c r="I103" s="31">
        <f t="shared" si="1"/>
        <v>0</v>
      </c>
      <c r="J103" s="64"/>
      <c r="K103" s="59"/>
      <c r="L103" s="37">
        <f t="shared" si="9"/>
        <v>0</v>
      </c>
      <c r="M103" s="37">
        <f t="shared" si="10"/>
        <v>0</v>
      </c>
      <c r="N103" s="38">
        <f t="shared" si="11"/>
        <v>0</v>
      </c>
      <c r="O103" s="39">
        <f t="shared" si="5"/>
        <v>0</v>
      </c>
    </row>
    <row r="104" spans="1:15" ht="15.75" customHeight="1" x14ac:dyDescent="0.3">
      <c r="A104" s="51"/>
      <c r="B104" s="51"/>
      <c r="C104" s="51"/>
      <c r="D104" s="51"/>
      <c r="E104" s="46"/>
      <c r="F104" s="48"/>
      <c r="G104" s="48"/>
      <c r="H104" s="59"/>
      <c r="I104" s="31">
        <f t="shared" si="1"/>
        <v>0</v>
      </c>
      <c r="J104" s="64"/>
      <c r="K104" s="59"/>
      <c r="L104" s="37">
        <f t="shared" si="9"/>
        <v>0</v>
      </c>
      <c r="M104" s="37">
        <f t="shared" si="10"/>
        <v>0</v>
      </c>
      <c r="N104" s="38">
        <f t="shared" si="11"/>
        <v>0</v>
      </c>
      <c r="O104" s="39">
        <f t="shared" si="5"/>
        <v>0</v>
      </c>
    </row>
    <row r="105" spans="1:15" ht="15.75" customHeight="1" x14ac:dyDescent="0.3">
      <c r="A105" s="51"/>
      <c r="B105" s="51"/>
      <c r="C105" s="51"/>
      <c r="D105" s="51"/>
      <c r="E105" s="46"/>
      <c r="F105" s="48"/>
      <c r="G105" s="48"/>
      <c r="H105" s="59"/>
      <c r="I105" s="31">
        <f t="shared" si="1"/>
        <v>0</v>
      </c>
      <c r="J105" s="64"/>
      <c r="K105" s="59"/>
      <c r="L105" s="37">
        <f t="shared" si="9"/>
        <v>0</v>
      </c>
      <c r="M105" s="37">
        <f t="shared" si="10"/>
        <v>0</v>
      </c>
      <c r="N105" s="38">
        <f t="shared" si="11"/>
        <v>0</v>
      </c>
      <c r="O105" s="39">
        <f t="shared" si="5"/>
        <v>0</v>
      </c>
    </row>
    <row r="106" spans="1:15" ht="15.75" customHeight="1" x14ac:dyDescent="0.3">
      <c r="A106" s="51"/>
      <c r="B106" s="51"/>
      <c r="C106" s="51"/>
      <c r="D106" s="51"/>
      <c r="E106" s="46"/>
      <c r="F106" s="47"/>
      <c r="G106" s="48"/>
      <c r="H106" s="45"/>
      <c r="I106" s="31">
        <f t="shared" si="1"/>
        <v>0</v>
      </c>
      <c r="J106" s="64"/>
      <c r="K106" s="59"/>
      <c r="L106" s="37">
        <f t="shared" si="9"/>
        <v>0</v>
      </c>
      <c r="M106" s="37">
        <f t="shared" si="10"/>
        <v>0</v>
      </c>
      <c r="N106" s="38">
        <f t="shared" si="11"/>
        <v>0</v>
      </c>
      <c r="O106" s="39">
        <f t="shared" si="5"/>
        <v>0</v>
      </c>
    </row>
    <row r="107" spans="1:15" ht="15.75" customHeight="1" x14ac:dyDescent="0.3">
      <c r="A107" s="51"/>
      <c r="B107" s="51"/>
      <c r="C107" s="51"/>
      <c r="D107" s="51"/>
      <c r="E107" s="56"/>
      <c r="F107" s="47"/>
      <c r="G107" s="48"/>
      <c r="H107" s="45"/>
      <c r="I107" s="31">
        <f t="shared" si="1"/>
        <v>0</v>
      </c>
      <c r="J107" s="64"/>
      <c r="K107" s="59"/>
      <c r="L107" s="37">
        <f t="shared" si="9"/>
        <v>0</v>
      </c>
      <c r="M107" s="37">
        <f t="shared" si="10"/>
        <v>0</v>
      </c>
      <c r="N107" s="38">
        <f t="shared" si="11"/>
        <v>0</v>
      </c>
      <c r="O107" s="39">
        <f t="shared" si="5"/>
        <v>0</v>
      </c>
    </row>
    <row r="108" spans="1:15" ht="15.75" customHeight="1" x14ac:dyDescent="0.3">
      <c r="A108" s="51"/>
      <c r="B108" s="51"/>
      <c r="C108" s="51"/>
      <c r="D108" s="51"/>
      <c r="E108" s="56"/>
      <c r="F108" s="47"/>
      <c r="G108" s="48"/>
      <c r="H108" s="45"/>
      <c r="I108" s="31">
        <f t="shared" si="1"/>
        <v>0</v>
      </c>
      <c r="J108" s="64"/>
      <c r="K108" s="59"/>
      <c r="L108" s="37">
        <f t="shared" si="9"/>
        <v>0</v>
      </c>
      <c r="M108" s="37">
        <f t="shared" si="10"/>
        <v>0</v>
      </c>
      <c r="N108" s="38">
        <f t="shared" si="11"/>
        <v>0</v>
      </c>
      <c r="O108" s="39">
        <f t="shared" si="5"/>
        <v>0</v>
      </c>
    </row>
    <row r="109" spans="1:15" ht="15.75" customHeight="1" x14ac:dyDescent="0.3">
      <c r="A109" s="51"/>
      <c r="B109" s="51"/>
      <c r="C109" s="51"/>
      <c r="D109" s="51"/>
      <c r="E109" s="46"/>
      <c r="F109" s="47"/>
      <c r="G109" s="48"/>
      <c r="H109" s="45"/>
      <c r="I109" s="31">
        <f t="shared" si="1"/>
        <v>0</v>
      </c>
      <c r="J109" s="64"/>
      <c r="K109" s="59"/>
      <c r="L109" s="37">
        <f t="shared" si="9"/>
        <v>0</v>
      </c>
      <c r="M109" s="37">
        <f t="shared" si="10"/>
        <v>0</v>
      </c>
      <c r="N109" s="38">
        <f t="shared" si="11"/>
        <v>0</v>
      </c>
      <c r="O109" s="39">
        <f t="shared" si="5"/>
        <v>0</v>
      </c>
    </row>
    <row r="110" spans="1:15" ht="15.75" customHeight="1" x14ac:dyDescent="0.3">
      <c r="A110" s="51"/>
      <c r="B110" s="51"/>
      <c r="C110" s="51"/>
      <c r="D110" s="51"/>
      <c r="E110" s="46"/>
      <c r="F110" s="47"/>
      <c r="G110" s="48"/>
      <c r="H110" s="45"/>
      <c r="I110" s="31">
        <f t="shared" si="1"/>
        <v>0</v>
      </c>
      <c r="J110" s="64"/>
      <c r="K110" s="59"/>
      <c r="L110" s="37">
        <f t="shared" si="9"/>
        <v>0</v>
      </c>
      <c r="M110" s="37">
        <f t="shared" si="10"/>
        <v>0</v>
      </c>
      <c r="N110" s="38">
        <f t="shared" si="11"/>
        <v>0</v>
      </c>
      <c r="O110" s="39">
        <f t="shared" si="5"/>
        <v>0</v>
      </c>
    </row>
    <row r="111" spans="1:15" ht="15.75" customHeight="1" x14ac:dyDescent="0.3">
      <c r="A111" s="51"/>
      <c r="B111" s="51"/>
      <c r="C111" s="51"/>
      <c r="D111" s="51"/>
      <c r="E111" s="46"/>
      <c r="F111" s="47"/>
      <c r="G111" s="48"/>
      <c r="H111" s="45"/>
      <c r="I111" s="31">
        <f t="shared" si="1"/>
        <v>0</v>
      </c>
      <c r="J111" s="64"/>
      <c r="K111" s="59"/>
      <c r="L111" s="37">
        <f t="shared" si="9"/>
        <v>0</v>
      </c>
      <c r="M111" s="37">
        <f t="shared" si="10"/>
        <v>0</v>
      </c>
      <c r="N111" s="38">
        <f t="shared" si="11"/>
        <v>0</v>
      </c>
      <c r="O111" s="39">
        <f t="shared" si="5"/>
        <v>0</v>
      </c>
    </row>
    <row r="112" spans="1:15" ht="15.75" customHeight="1" x14ac:dyDescent="0.3">
      <c r="A112" s="51"/>
      <c r="B112" s="51"/>
      <c r="C112" s="51"/>
      <c r="D112" s="51"/>
      <c r="E112" s="56"/>
      <c r="F112" s="47"/>
      <c r="G112" s="48"/>
      <c r="H112" s="45"/>
      <c r="I112" s="31">
        <f t="shared" si="1"/>
        <v>0</v>
      </c>
      <c r="J112" s="64"/>
      <c r="K112" s="59"/>
      <c r="L112" s="37">
        <f t="shared" si="9"/>
        <v>0</v>
      </c>
      <c r="M112" s="37">
        <f t="shared" si="10"/>
        <v>0</v>
      </c>
      <c r="N112" s="38">
        <f t="shared" si="11"/>
        <v>0</v>
      </c>
      <c r="O112" s="39">
        <f t="shared" si="5"/>
        <v>0</v>
      </c>
    </row>
    <row r="113" spans="1:15" ht="15.75" customHeight="1" x14ac:dyDescent="0.3">
      <c r="A113" s="51"/>
      <c r="B113" s="51"/>
      <c r="C113" s="51"/>
      <c r="D113" s="51"/>
      <c r="E113" s="56"/>
      <c r="F113" s="47"/>
      <c r="G113" s="48"/>
      <c r="H113" s="45"/>
      <c r="I113" s="31">
        <f t="shared" si="1"/>
        <v>0</v>
      </c>
      <c r="J113" s="64"/>
      <c r="K113" s="59"/>
      <c r="L113" s="37">
        <f t="shared" si="9"/>
        <v>0</v>
      </c>
      <c r="M113" s="37">
        <f t="shared" si="10"/>
        <v>0</v>
      </c>
      <c r="N113" s="38">
        <f t="shared" si="11"/>
        <v>0</v>
      </c>
      <c r="O113" s="39">
        <f t="shared" si="5"/>
        <v>0</v>
      </c>
    </row>
    <row r="114" spans="1:15" ht="15.75" customHeight="1" x14ac:dyDescent="0.3">
      <c r="A114" s="51"/>
      <c r="B114" s="51"/>
      <c r="C114" s="51"/>
      <c r="D114" s="51"/>
      <c r="E114" s="26" t="s">
        <v>76</v>
      </c>
      <c r="F114" s="27"/>
      <c r="G114" s="27"/>
      <c r="H114" s="28"/>
      <c r="I114" s="31">
        <f t="shared" si="1"/>
        <v>0</v>
      </c>
      <c r="J114" s="64"/>
      <c r="K114" s="59"/>
      <c r="L114" s="37">
        <f t="shared" si="9"/>
        <v>0</v>
      </c>
      <c r="M114" s="37">
        <f t="shared" si="10"/>
        <v>0</v>
      </c>
      <c r="N114" s="38">
        <f t="shared" si="11"/>
        <v>0</v>
      </c>
      <c r="O114" s="39">
        <f t="shared" si="5"/>
        <v>0</v>
      </c>
    </row>
    <row r="115" spans="1:15" ht="15.75" customHeight="1" x14ac:dyDescent="0.3">
      <c r="A115" s="51"/>
      <c r="B115" s="51"/>
      <c r="C115" s="51"/>
      <c r="D115" s="51"/>
      <c r="E115" s="46" t="s">
        <v>125</v>
      </c>
      <c r="F115" s="48">
        <v>65</v>
      </c>
      <c r="G115" s="48">
        <v>1</v>
      </c>
      <c r="H115" s="59">
        <v>1</v>
      </c>
      <c r="I115" s="31">
        <f t="shared" si="1"/>
        <v>65</v>
      </c>
      <c r="J115" s="64"/>
      <c r="K115" s="59"/>
      <c r="L115" s="37">
        <f t="shared" si="9"/>
        <v>0</v>
      </c>
      <c r="M115" s="37">
        <f t="shared" si="10"/>
        <v>0</v>
      </c>
      <c r="N115" s="38">
        <f t="shared" si="11"/>
        <v>0</v>
      </c>
      <c r="O115" s="39">
        <f t="shared" si="5"/>
        <v>0</v>
      </c>
    </row>
    <row r="116" spans="1:15" ht="15.75" customHeight="1" x14ac:dyDescent="0.3">
      <c r="A116" s="51"/>
      <c r="B116" s="51"/>
      <c r="C116" s="51"/>
      <c r="D116" s="51"/>
      <c r="E116" s="46" t="s">
        <v>126</v>
      </c>
      <c r="F116" s="47">
        <v>11.5</v>
      </c>
      <c r="G116" s="48">
        <v>1</v>
      </c>
      <c r="H116" s="45">
        <v>1</v>
      </c>
      <c r="I116" s="31">
        <f t="shared" si="1"/>
        <v>11.5</v>
      </c>
      <c r="J116" s="64"/>
      <c r="K116" s="59"/>
      <c r="L116" s="37">
        <f t="shared" si="9"/>
        <v>0</v>
      </c>
      <c r="M116" s="37">
        <f t="shared" si="10"/>
        <v>0</v>
      </c>
      <c r="N116" s="38">
        <f t="shared" si="11"/>
        <v>0</v>
      </c>
      <c r="O116" s="39">
        <f t="shared" si="5"/>
        <v>0</v>
      </c>
    </row>
    <row r="117" spans="1:15" ht="15.75" customHeight="1" x14ac:dyDescent="0.3">
      <c r="A117" s="51"/>
      <c r="B117" s="51"/>
      <c r="C117" s="51"/>
      <c r="D117" s="51"/>
      <c r="E117" s="46" t="s">
        <v>78</v>
      </c>
      <c r="F117" s="48">
        <v>3.7</v>
      </c>
      <c r="G117" s="48">
        <v>1</v>
      </c>
      <c r="H117" s="59">
        <v>1</v>
      </c>
      <c r="I117" s="31">
        <f t="shared" si="1"/>
        <v>3.7</v>
      </c>
      <c r="J117" s="64"/>
      <c r="K117" s="59"/>
      <c r="L117" s="37">
        <f t="shared" si="9"/>
        <v>0</v>
      </c>
      <c r="M117" s="37">
        <f t="shared" si="10"/>
        <v>0</v>
      </c>
      <c r="N117" s="38">
        <f t="shared" si="11"/>
        <v>0</v>
      </c>
      <c r="O117" s="39">
        <f t="shared" si="5"/>
        <v>0</v>
      </c>
    </row>
    <row r="118" spans="1:15" ht="15.75" customHeight="1" x14ac:dyDescent="0.3">
      <c r="A118" s="51"/>
      <c r="B118" s="51"/>
      <c r="C118" s="51"/>
      <c r="D118" s="51"/>
      <c r="E118" s="46" t="s">
        <v>127</v>
      </c>
      <c r="F118" s="47">
        <v>3.7</v>
      </c>
      <c r="G118" s="48">
        <v>1</v>
      </c>
      <c r="H118" s="45">
        <v>1</v>
      </c>
      <c r="I118" s="31">
        <f t="shared" si="1"/>
        <v>3.7</v>
      </c>
      <c r="J118" s="64"/>
      <c r="K118" s="59"/>
      <c r="L118" s="37">
        <f t="shared" si="9"/>
        <v>0</v>
      </c>
      <c r="M118" s="37">
        <f t="shared" si="10"/>
        <v>0</v>
      </c>
      <c r="N118" s="38">
        <f t="shared" si="11"/>
        <v>0</v>
      </c>
      <c r="O118" s="39">
        <f t="shared" si="5"/>
        <v>0</v>
      </c>
    </row>
    <row r="119" spans="1:15" ht="15.75" customHeight="1" x14ac:dyDescent="0.3">
      <c r="A119" s="51"/>
      <c r="B119" s="51"/>
      <c r="C119" s="51"/>
      <c r="D119" s="51"/>
      <c r="E119" s="56"/>
      <c r="F119" s="47"/>
      <c r="G119" s="48"/>
      <c r="H119" s="45"/>
      <c r="I119" s="31">
        <f t="shared" si="1"/>
        <v>0</v>
      </c>
      <c r="J119" s="64"/>
      <c r="K119" s="59"/>
      <c r="L119" s="37">
        <f t="shared" si="9"/>
        <v>0</v>
      </c>
      <c r="M119" s="37">
        <f t="shared" si="10"/>
        <v>0</v>
      </c>
      <c r="N119" s="38">
        <f t="shared" si="11"/>
        <v>0</v>
      </c>
      <c r="O119" s="39">
        <f t="shared" si="5"/>
        <v>0</v>
      </c>
    </row>
    <row r="120" spans="1:15" ht="15.75" customHeight="1" x14ac:dyDescent="0.3">
      <c r="A120" s="51"/>
      <c r="B120" s="51"/>
      <c r="C120" s="51"/>
      <c r="D120" s="51"/>
      <c r="E120" s="56"/>
      <c r="F120" s="47"/>
      <c r="G120" s="48"/>
      <c r="H120" s="45"/>
      <c r="I120" s="31">
        <f t="shared" si="1"/>
        <v>0</v>
      </c>
      <c r="J120" s="64"/>
      <c r="K120" s="59"/>
      <c r="L120" s="37">
        <f t="shared" si="9"/>
        <v>0</v>
      </c>
      <c r="M120" s="37">
        <f t="shared" si="10"/>
        <v>0</v>
      </c>
      <c r="N120" s="38">
        <f t="shared" si="11"/>
        <v>0</v>
      </c>
      <c r="O120" s="39">
        <f t="shared" si="5"/>
        <v>0</v>
      </c>
    </row>
    <row r="121" spans="1:15" ht="15.75" customHeight="1" x14ac:dyDescent="0.3">
      <c r="A121" s="51"/>
      <c r="B121" s="51"/>
      <c r="C121" s="51"/>
      <c r="D121" s="51"/>
      <c r="E121" s="56"/>
      <c r="F121" s="47"/>
      <c r="G121" s="48"/>
      <c r="H121" s="45"/>
      <c r="I121" s="31">
        <f t="shared" si="1"/>
        <v>0</v>
      </c>
      <c r="J121" s="64"/>
      <c r="K121" s="59"/>
      <c r="L121" s="37">
        <f t="shared" si="9"/>
        <v>0</v>
      </c>
      <c r="M121" s="37">
        <f t="shared" si="10"/>
        <v>0</v>
      </c>
      <c r="N121" s="38">
        <f t="shared" si="11"/>
        <v>0</v>
      </c>
      <c r="O121" s="39">
        <f t="shared" si="5"/>
        <v>0</v>
      </c>
    </row>
    <row r="122" spans="1:15" ht="15.75" customHeight="1" x14ac:dyDescent="0.3">
      <c r="A122" s="51"/>
      <c r="B122" s="51"/>
      <c r="C122" s="51"/>
      <c r="D122" s="51"/>
      <c r="E122" s="56"/>
      <c r="F122" s="47"/>
      <c r="G122" s="48"/>
      <c r="H122" s="45"/>
      <c r="I122" s="31">
        <f t="shared" si="1"/>
        <v>0</v>
      </c>
      <c r="J122" s="64"/>
      <c r="K122" s="59"/>
      <c r="L122" s="37">
        <f t="shared" si="9"/>
        <v>0</v>
      </c>
      <c r="M122" s="37">
        <f t="shared" si="10"/>
        <v>0</v>
      </c>
      <c r="N122" s="38">
        <f t="shared" si="11"/>
        <v>0</v>
      </c>
      <c r="O122" s="39">
        <f t="shared" si="5"/>
        <v>0</v>
      </c>
    </row>
    <row r="123" spans="1:15" ht="15.75" customHeight="1" x14ac:dyDescent="0.3">
      <c r="A123" s="51"/>
      <c r="B123" s="51"/>
      <c r="C123" s="51"/>
      <c r="D123" s="51"/>
      <c r="E123" s="56"/>
      <c r="F123" s="48"/>
      <c r="G123" s="48"/>
      <c r="H123" s="59"/>
      <c r="I123" s="31">
        <f t="shared" si="1"/>
        <v>0</v>
      </c>
      <c r="J123" s="64"/>
      <c r="K123" s="59"/>
      <c r="L123" s="37">
        <f t="shared" si="9"/>
        <v>0</v>
      </c>
      <c r="M123" s="37">
        <f t="shared" si="10"/>
        <v>0</v>
      </c>
      <c r="N123" s="38">
        <f t="shared" si="11"/>
        <v>0</v>
      </c>
      <c r="O123" s="39">
        <f t="shared" si="5"/>
        <v>0</v>
      </c>
    </row>
    <row r="124" spans="1:15" ht="15.75" customHeight="1" x14ac:dyDescent="0.3">
      <c r="A124" s="51"/>
      <c r="B124" s="51"/>
      <c r="C124" s="51"/>
      <c r="D124" s="51"/>
      <c r="E124" s="56"/>
      <c r="F124" s="48"/>
      <c r="G124" s="48"/>
      <c r="H124" s="59"/>
      <c r="I124" s="31">
        <f t="shared" si="1"/>
        <v>0</v>
      </c>
      <c r="J124" s="64"/>
      <c r="K124" s="59"/>
      <c r="L124" s="37">
        <f t="shared" si="9"/>
        <v>0</v>
      </c>
      <c r="M124" s="37">
        <f t="shared" si="10"/>
        <v>0</v>
      </c>
      <c r="N124" s="38">
        <f t="shared" si="11"/>
        <v>0</v>
      </c>
      <c r="O124" s="39">
        <f t="shared" si="5"/>
        <v>0</v>
      </c>
    </row>
    <row r="125" spans="1:15" ht="15.75" customHeight="1" x14ac:dyDescent="0.3">
      <c r="A125" s="51"/>
      <c r="B125" s="51"/>
      <c r="C125" s="51"/>
      <c r="D125" s="51"/>
      <c r="E125" s="46"/>
      <c r="F125" s="48"/>
      <c r="G125" s="48"/>
      <c r="H125" s="59"/>
      <c r="I125" s="31">
        <f t="shared" si="1"/>
        <v>0</v>
      </c>
      <c r="J125" s="64"/>
      <c r="K125" s="59"/>
      <c r="L125" s="37">
        <f t="shared" si="9"/>
        <v>0</v>
      </c>
      <c r="M125" s="37">
        <f t="shared" si="10"/>
        <v>0</v>
      </c>
      <c r="N125" s="38">
        <f t="shared" si="11"/>
        <v>0</v>
      </c>
      <c r="O125" s="39">
        <f t="shared" si="5"/>
        <v>0</v>
      </c>
    </row>
    <row r="126" spans="1:15" ht="15.75" customHeight="1" x14ac:dyDescent="0.3">
      <c r="A126" s="51"/>
      <c r="B126" s="51"/>
      <c r="C126" s="51"/>
      <c r="D126" s="51"/>
      <c r="E126" s="46"/>
      <c r="F126" s="48"/>
      <c r="G126" s="48"/>
      <c r="H126" s="59"/>
      <c r="I126" s="31">
        <f t="shared" si="1"/>
        <v>0</v>
      </c>
      <c r="J126" s="64"/>
      <c r="K126" s="59"/>
      <c r="L126" s="37">
        <f t="shared" si="9"/>
        <v>0</v>
      </c>
      <c r="M126" s="37">
        <f t="shared" si="10"/>
        <v>0</v>
      </c>
      <c r="N126" s="38">
        <f t="shared" si="11"/>
        <v>0</v>
      </c>
      <c r="O126" s="39">
        <f t="shared" si="5"/>
        <v>0</v>
      </c>
    </row>
    <row r="127" spans="1:15" ht="15.75" customHeight="1" x14ac:dyDescent="0.3">
      <c r="A127" s="51"/>
      <c r="B127" s="51"/>
      <c r="C127" s="51"/>
      <c r="D127" s="51"/>
      <c r="E127" s="46"/>
      <c r="F127" s="47"/>
      <c r="G127" s="48"/>
      <c r="H127" s="45"/>
      <c r="I127" s="31">
        <f t="shared" si="1"/>
        <v>0</v>
      </c>
      <c r="J127" s="64"/>
      <c r="K127" s="59"/>
      <c r="L127" s="37">
        <f t="shared" si="9"/>
        <v>0</v>
      </c>
      <c r="M127" s="37">
        <f t="shared" si="10"/>
        <v>0</v>
      </c>
      <c r="N127" s="38">
        <f t="shared" si="11"/>
        <v>0</v>
      </c>
      <c r="O127" s="39">
        <f t="shared" si="5"/>
        <v>0</v>
      </c>
    </row>
    <row r="128" spans="1:15" ht="15.75" customHeight="1" x14ac:dyDescent="0.3">
      <c r="A128" s="51"/>
      <c r="B128" s="51"/>
      <c r="C128" s="51"/>
      <c r="D128" s="51"/>
      <c r="E128" s="56"/>
      <c r="F128" s="47"/>
      <c r="G128" s="48"/>
      <c r="H128" s="45"/>
      <c r="I128" s="31">
        <f t="shared" si="1"/>
        <v>0</v>
      </c>
      <c r="J128" s="64"/>
      <c r="K128" s="59"/>
      <c r="L128" s="37">
        <f t="shared" si="9"/>
        <v>0</v>
      </c>
      <c r="M128" s="37">
        <f t="shared" si="10"/>
        <v>0</v>
      </c>
      <c r="N128" s="38">
        <f t="shared" si="11"/>
        <v>0</v>
      </c>
      <c r="O128" s="39">
        <f t="shared" si="5"/>
        <v>0</v>
      </c>
    </row>
    <row r="129" spans="1:15" ht="15.75" customHeight="1" x14ac:dyDescent="0.3">
      <c r="A129" s="51"/>
      <c r="B129" s="51"/>
      <c r="C129" s="51"/>
      <c r="D129" s="51"/>
      <c r="E129" s="56"/>
      <c r="F129" s="47"/>
      <c r="G129" s="48"/>
      <c r="H129" s="45"/>
      <c r="I129" s="31">
        <f t="shared" si="1"/>
        <v>0</v>
      </c>
      <c r="J129" s="64"/>
      <c r="K129" s="59"/>
      <c r="L129" s="37">
        <f t="shared" si="9"/>
        <v>0</v>
      </c>
      <c r="M129" s="37">
        <f t="shared" si="10"/>
        <v>0</v>
      </c>
      <c r="N129" s="38">
        <f t="shared" si="11"/>
        <v>0</v>
      </c>
      <c r="O129" s="39">
        <f t="shared" si="5"/>
        <v>0</v>
      </c>
    </row>
    <row r="130" spans="1:15" ht="15.75" customHeight="1" x14ac:dyDescent="0.3">
      <c r="A130" s="51"/>
      <c r="B130" s="51"/>
      <c r="C130" s="51"/>
      <c r="D130" s="51"/>
      <c r="E130" s="46"/>
      <c r="F130" s="47"/>
      <c r="G130" s="48"/>
      <c r="H130" s="45"/>
      <c r="I130" s="31">
        <f t="shared" si="1"/>
        <v>0</v>
      </c>
      <c r="J130" s="64"/>
      <c r="K130" s="59"/>
      <c r="L130" s="37">
        <f t="shared" si="9"/>
        <v>0</v>
      </c>
      <c r="M130" s="37">
        <f t="shared" si="10"/>
        <v>0</v>
      </c>
      <c r="N130" s="38">
        <f t="shared" si="11"/>
        <v>0</v>
      </c>
      <c r="O130" s="39">
        <f t="shared" si="5"/>
        <v>0</v>
      </c>
    </row>
    <row r="131" spans="1:15" ht="15.75" customHeight="1" x14ac:dyDescent="0.3">
      <c r="A131" s="50"/>
      <c r="B131" s="50"/>
      <c r="C131" s="50"/>
      <c r="D131" s="50"/>
      <c r="E131" s="46"/>
      <c r="F131" s="47"/>
      <c r="G131" s="48"/>
      <c r="H131" s="45"/>
      <c r="I131" s="31">
        <f t="shared" si="1"/>
        <v>0</v>
      </c>
      <c r="J131" s="64"/>
      <c r="K131" s="59"/>
      <c r="L131" s="37">
        <f t="shared" si="9"/>
        <v>0</v>
      </c>
      <c r="M131" s="37">
        <f t="shared" si="10"/>
        <v>0</v>
      </c>
      <c r="N131" s="38">
        <f t="shared" si="11"/>
        <v>0</v>
      </c>
      <c r="O131" s="39">
        <f t="shared" si="5"/>
        <v>0</v>
      </c>
    </row>
    <row r="132" spans="1:15" ht="15.75" customHeight="1" x14ac:dyDescent="0.3">
      <c r="A132" s="50"/>
      <c r="B132" s="50"/>
      <c r="C132" s="50"/>
      <c r="D132" s="50"/>
      <c r="E132" s="46"/>
      <c r="F132" s="47"/>
      <c r="G132" s="48"/>
      <c r="H132" s="45"/>
      <c r="I132" s="31">
        <f t="shared" si="1"/>
        <v>0</v>
      </c>
      <c r="J132" s="64"/>
      <c r="K132" s="59"/>
      <c r="L132" s="37">
        <f t="shared" si="9"/>
        <v>0</v>
      </c>
      <c r="M132" s="37">
        <f t="shared" si="10"/>
        <v>0</v>
      </c>
      <c r="N132" s="38">
        <f t="shared" si="11"/>
        <v>0</v>
      </c>
      <c r="O132" s="39">
        <f t="shared" si="5"/>
        <v>0</v>
      </c>
    </row>
    <row r="133" spans="1:15" ht="15.75" customHeight="1" x14ac:dyDescent="0.3">
      <c r="A133" s="50"/>
      <c r="B133" s="50"/>
      <c r="C133" s="50"/>
      <c r="D133" s="50"/>
      <c r="E133" s="56"/>
      <c r="F133" s="47"/>
      <c r="G133" s="48"/>
      <c r="H133" s="45"/>
      <c r="I133" s="31">
        <f t="shared" si="1"/>
        <v>0</v>
      </c>
      <c r="J133" s="64"/>
      <c r="K133" s="59"/>
      <c r="L133" s="37">
        <f t="shared" si="9"/>
        <v>0</v>
      </c>
      <c r="M133" s="37">
        <f t="shared" si="10"/>
        <v>0</v>
      </c>
      <c r="N133" s="38">
        <f t="shared" si="11"/>
        <v>0</v>
      </c>
      <c r="O133" s="39">
        <f t="shared" si="5"/>
        <v>0</v>
      </c>
    </row>
    <row r="134" spans="1:15" ht="15.75" customHeight="1" x14ac:dyDescent="0.3">
      <c r="A134" s="50"/>
      <c r="B134" s="50"/>
      <c r="C134" s="50"/>
      <c r="D134" s="50"/>
      <c r="E134" s="56"/>
      <c r="F134" s="47"/>
      <c r="G134" s="48"/>
      <c r="H134" s="45"/>
      <c r="I134" s="31">
        <f t="shared" si="1"/>
        <v>0</v>
      </c>
      <c r="J134" s="64"/>
      <c r="K134" s="59"/>
      <c r="L134" s="37">
        <f t="shared" si="9"/>
        <v>0</v>
      </c>
      <c r="M134" s="37">
        <f t="shared" si="10"/>
        <v>0</v>
      </c>
      <c r="N134" s="38">
        <f t="shared" si="11"/>
        <v>0</v>
      </c>
      <c r="O134" s="39">
        <f t="shared" si="5"/>
        <v>0</v>
      </c>
    </row>
    <row r="135" spans="1:15" ht="15.75" customHeight="1" x14ac:dyDescent="0.3">
      <c r="A135" s="50"/>
      <c r="B135" s="50"/>
      <c r="C135" s="50"/>
      <c r="D135" s="50"/>
      <c r="E135" s="26" t="s">
        <v>77</v>
      </c>
      <c r="F135" s="27"/>
      <c r="G135" s="27"/>
      <c r="H135" s="28"/>
      <c r="I135" s="31">
        <f t="shared" si="1"/>
        <v>0</v>
      </c>
      <c r="J135" s="64"/>
      <c r="K135" s="59"/>
      <c r="L135" s="37">
        <f t="shared" si="9"/>
        <v>0</v>
      </c>
      <c r="M135" s="37">
        <f t="shared" si="10"/>
        <v>0</v>
      </c>
      <c r="N135" s="38">
        <f t="shared" si="11"/>
        <v>0</v>
      </c>
      <c r="O135" s="39">
        <f t="shared" si="5"/>
        <v>0</v>
      </c>
    </row>
    <row r="136" spans="1:15" ht="15.75" customHeight="1" x14ac:dyDescent="0.3">
      <c r="A136" s="50"/>
      <c r="B136" s="50"/>
      <c r="C136" s="50"/>
      <c r="D136" s="50"/>
      <c r="E136" s="46"/>
      <c r="F136" s="47"/>
      <c r="G136" s="48"/>
      <c r="H136" s="45"/>
      <c r="I136" s="31">
        <f t="shared" si="1"/>
        <v>0</v>
      </c>
      <c r="J136" s="64"/>
      <c r="K136" s="59"/>
      <c r="L136" s="37">
        <f t="shared" si="9"/>
        <v>0</v>
      </c>
      <c r="M136" s="37">
        <f t="shared" si="10"/>
        <v>0</v>
      </c>
      <c r="N136" s="38">
        <f t="shared" si="11"/>
        <v>0</v>
      </c>
      <c r="O136" s="39">
        <f t="shared" si="5"/>
        <v>0</v>
      </c>
    </row>
    <row r="137" spans="1:15" ht="15.75" customHeight="1" x14ac:dyDescent="0.3">
      <c r="A137" s="50"/>
      <c r="B137" s="50"/>
      <c r="C137" s="50"/>
      <c r="D137" s="50"/>
      <c r="E137" s="46"/>
      <c r="F137" s="47"/>
      <c r="G137" s="48"/>
      <c r="H137" s="45"/>
      <c r="I137" s="31">
        <f t="shared" si="1"/>
        <v>0</v>
      </c>
      <c r="J137" s="64"/>
      <c r="K137" s="59"/>
      <c r="L137" s="37">
        <f t="shared" si="9"/>
        <v>0</v>
      </c>
      <c r="M137" s="37">
        <f t="shared" si="10"/>
        <v>0</v>
      </c>
      <c r="N137" s="38">
        <f t="shared" si="11"/>
        <v>0</v>
      </c>
      <c r="O137" s="39">
        <f t="shared" si="5"/>
        <v>0</v>
      </c>
    </row>
    <row r="138" spans="1:15" ht="15.75" customHeight="1" x14ac:dyDescent="0.3">
      <c r="A138" s="50"/>
      <c r="B138" s="50"/>
      <c r="C138" s="50"/>
      <c r="D138" s="50"/>
      <c r="E138" s="46"/>
      <c r="F138" s="47"/>
      <c r="G138" s="48"/>
      <c r="H138" s="45"/>
      <c r="I138" s="31">
        <f t="shared" si="1"/>
        <v>0</v>
      </c>
      <c r="J138" s="64"/>
      <c r="K138" s="59"/>
      <c r="L138" s="37">
        <f t="shared" si="9"/>
        <v>0</v>
      </c>
      <c r="M138" s="37">
        <f t="shared" si="10"/>
        <v>0</v>
      </c>
      <c r="N138" s="38">
        <f t="shared" si="11"/>
        <v>0</v>
      </c>
      <c r="O138" s="39">
        <f t="shared" si="5"/>
        <v>0</v>
      </c>
    </row>
    <row r="139" spans="1:15" ht="15.75" customHeight="1" x14ac:dyDescent="0.3">
      <c r="A139" s="50"/>
      <c r="B139" s="50"/>
      <c r="C139" s="50"/>
      <c r="D139" s="50"/>
      <c r="E139" s="56"/>
      <c r="F139" s="47"/>
      <c r="G139" s="48"/>
      <c r="H139" s="45"/>
      <c r="I139" s="31">
        <f t="shared" si="1"/>
        <v>0</v>
      </c>
      <c r="J139" s="64"/>
      <c r="K139" s="59"/>
      <c r="L139" s="37">
        <f t="shared" si="9"/>
        <v>0</v>
      </c>
      <c r="M139" s="37">
        <f t="shared" si="10"/>
        <v>0</v>
      </c>
      <c r="N139" s="38">
        <f t="shared" si="11"/>
        <v>0</v>
      </c>
      <c r="O139" s="39">
        <f t="shared" si="5"/>
        <v>0</v>
      </c>
    </row>
    <row r="140" spans="1:15" ht="15.75" customHeight="1" x14ac:dyDescent="0.3">
      <c r="A140" s="50"/>
      <c r="B140" s="50"/>
      <c r="C140" s="50"/>
      <c r="D140" s="50"/>
      <c r="E140" s="56"/>
      <c r="F140" s="47"/>
      <c r="G140" s="48"/>
      <c r="H140" s="45"/>
      <c r="I140" s="31">
        <f t="shared" si="1"/>
        <v>0</v>
      </c>
      <c r="J140" s="64"/>
      <c r="K140" s="59"/>
      <c r="L140" s="37">
        <f t="shared" si="9"/>
        <v>0</v>
      </c>
      <c r="M140" s="37">
        <f t="shared" si="10"/>
        <v>0</v>
      </c>
      <c r="N140" s="38">
        <f t="shared" si="11"/>
        <v>0</v>
      </c>
      <c r="O140" s="39">
        <f t="shared" si="5"/>
        <v>0</v>
      </c>
    </row>
    <row r="141" spans="1:15" ht="15.75" customHeight="1" x14ac:dyDescent="0.3">
      <c r="A141" s="50"/>
      <c r="B141" s="50"/>
      <c r="C141" s="50"/>
      <c r="D141" s="50"/>
      <c r="E141" s="56"/>
      <c r="F141" s="47"/>
      <c r="G141" s="48"/>
      <c r="H141" s="45"/>
      <c r="I141" s="31">
        <f t="shared" si="1"/>
        <v>0</v>
      </c>
      <c r="J141" s="64"/>
      <c r="K141" s="59"/>
      <c r="L141" s="37">
        <f t="shared" si="9"/>
        <v>0</v>
      </c>
      <c r="M141" s="37">
        <f t="shared" si="10"/>
        <v>0</v>
      </c>
      <c r="N141" s="38">
        <f t="shared" si="11"/>
        <v>0</v>
      </c>
      <c r="O141" s="39">
        <f t="shared" si="5"/>
        <v>0</v>
      </c>
    </row>
    <row r="142" spans="1:15" ht="15.75" customHeight="1" x14ac:dyDescent="0.3">
      <c r="A142" s="50"/>
      <c r="B142" s="50"/>
      <c r="C142" s="50"/>
      <c r="D142" s="50"/>
      <c r="E142" s="56"/>
      <c r="F142" s="47"/>
      <c r="G142" s="48"/>
      <c r="H142" s="45"/>
      <c r="I142" s="31">
        <f t="shared" si="1"/>
        <v>0</v>
      </c>
      <c r="J142" s="64"/>
      <c r="K142" s="59"/>
      <c r="L142" s="37">
        <f t="shared" si="9"/>
        <v>0</v>
      </c>
      <c r="M142" s="37">
        <f t="shared" si="10"/>
        <v>0</v>
      </c>
      <c r="N142" s="38">
        <f t="shared" si="11"/>
        <v>0</v>
      </c>
      <c r="O142" s="39">
        <f t="shared" si="5"/>
        <v>0</v>
      </c>
    </row>
    <row r="143" spans="1:15" ht="15.75" customHeight="1" x14ac:dyDescent="0.3">
      <c r="A143" s="50"/>
      <c r="B143" s="50"/>
      <c r="C143" s="50"/>
      <c r="D143" s="50"/>
      <c r="E143" s="56"/>
      <c r="F143" s="47"/>
      <c r="G143" s="48"/>
      <c r="H143" s="45"/>
      <c r="I143" s="31">
        <f t="shared" si="1"/>
        <v>0</v>
      </c>
      <c r="J143" s="64"/>
      <c r="K143" s="59"/>
      <c r="L143" s="37">
        <f t="shared" si="9"/>
        <v>0</v>
      </c>
      <c r="M143" s="37">
        <f t="shared" si="10"/>
        <v>0</v>
      </c>
      <c r="N143" s="38">
        <f t="shared" si="11"/>
        <v>0</v>
      </c>
      <c r="O143" s="39">
        <f t="shared" si="5"/>
        <v>0</v>
      </c>
    </row>
    <row r="144" spans="1:15" ht="15.75" customHeight="1" x14ac:dyDescent="0.3">
      <c r="A144" s="50"/>
      <c r="B144" s="50"/>
      <c r="C144" s="50"/>
      <c r="D144" s="50"/>
      <c r="E144" s="56"/>
      <c r="F144" s="47"/>
      <c r="G144" s="48"/>
      <c r="H144" s="45"/>
      <c r="I144" s="31">
        <f t="shared" si="1"/>
        <v>0</v>
      </c>
      <c r="J144" s="64"/>
      <c r="K144" s="59"/>
      <c r="L144" s="37">
        <f t="shared" si="9"/>
        <v>0</v>
      </c>
      <c r="M144" s="37">
        <f t="shared" si="10"/>
        <v>0</v>
      </c>
      <c r="N144" s="38">
        <f t="shared" si="11"/>
        <v>0</v>
      </c>
      <c r="O144" s="39">
        <f t="shared" si="5"/>
        <v>0</v>
      </c>
    </row>
    <row r="145" spans="1:15" ht="15.75" customHeight="1" x14ac:dyDescent="0.3">
      <c r="A145" s="50"/>
      <c r="B145" s="50"/>
      <c r="C145" s="50"/>
      <c r="D145" s="50"/>
      <c r="E145" s="56"/>
      <c r="F145" s="47"/>
      <c r="G145" s="48"/>
      <c r="H145" s="45"/>
      <c r="I145" s="31">
        <f t="shared" si="1"/>
        <v>0</v>
      </c>
      <c r="J145" s="64"/>
      <c r="K145" s="59"/>
      <c r="L145" s="37">
        <f t="shared" si="9"/>
        <v>0</v>
      </c>
      <c r="M145" s="37">
        <f t="shared" si="10"/>
        <v>0</v>
      </c>
      <c r="N145" s="38">
        <f t="shared" si="11"/>
        <v>0</v>
      </c>
      <c r="O145" s="39">
        <f t="shared" si="5"/>
        <v>0</v>
      </c>
    </row>
    <row r="146" spans="1:15" ht="15.75" customHeight="1" x14ac:dyDescent="0.3">
      <c r="A146" s="50"/>
      <c r="B146" s="50"/>
      <c r="C146" s="50"/>
      <c r="D146" s="50"/>
      <c r="E146" s="46"/>
      <c r="F146" s="47"/>
      <c r="G146" s="48"/>
      <c r="H146" s="45"/>
      <c r="I146" s="31">
        <f t="shared" si="1"/>
        <v>0</v>
      </c>
      <c r="J146" s="64"/>
      <c r="K146" s="59"/>
      <c r="L146" s="37">
        <f t="shared" si="9"/>
        <v>0</v>
      </c>
      <c r="M146" s="37">
        <f t="shared" si="10"/>
        <v>0</v>
      </c>
      <c r="N146" s="38">
        <f t="shared" si="11"/>
        <v>0</v>
      </c>
      <c r="O146" s="39">
        <f t="shared" si="5"/>
        <v>0</v>
      </c>
    </row>
    <row r="147" spans="1:15" ht="15.75" customHeight="1" x14ac:dyDescent="0.3">
      <c r="A147" s="50"/>
      <c r="B147" s="50"/>
      <c r="C147" s="50"/>
      <c r="D147" s="50"/>
      <c r="E147" s="46"/>
      <c r="F147" s="47"/>
      <c r="G147" s="48"/>
      <c r="H147" s="45"/>
      <c r="I147" s="31">
        <f t="shared" si="1"/>
        <v>0</v>
      </c>
      <c r="J147" s="64"/>
      <c r="K147" s="59"/>
      <c r="L147" s="37">
        <f t="shared" si="9"/>
        <v>0</v>
      </c>
      <c r="M147" s="37">
        <f t="shared" si="10"/>
        <v>0</v>
      </c>
      <c r="N147" s="38">
        <f t="shared" si="11"/>
        <v>0</v>
      </c>
      <c r="O147" s="39">
        <f t="shared" si="5"/>
        <v>0</v>
      </c>
    </row>
    <row r="148" spans="1:15" ht="15.75" customHeight="1" x14ac:dyDescent="0.3">
      <c r="A148" s="50"/>
      <c r="B148" s="50"/>
      <c r="C148" s="50"/>
      <c r="D148" s="50"/>
      <c r="E148" s="46"/>
      <c r="F148" s="47"/>
      <c r="G148" s="48"/>
      <c r="H148" s="45"/>
      <c r="I148" s="31">
        <f t="shared" si="1"/>
        <v>0</v>
      </c>
      <c r="J148" s="64"/>
      <c r="K148" s="59"/>
      <c r="L148" s="37">
        <f t="shared" si="9"/>
        <v>0</v>
      </c>
      <c r="M148" s="37">
        <f t="shared" si="10"/>
        <v>0</v>
      </c>
      <c r="N148" s="38">
        <f t="shared" si="11"/>
        <v>0</v>
      </c>
      <c r="O148" s="39">
        <f t="shared" si="5"/>
        <v>0</v>
      </c>
    </row>
    <row r="149" spans="1:15" ht="15.75" customHeight="1" x14ac:dyDescent="0.3">
      <c r="A149" s="50"/>
      <c r="B149" s="50"/>
      <c r="C149" s="50"/>
      <c r="D149" s="50"/>
      <c r="E149" s="56"/>
      <c r="F149" s="47"/>
      <c r="G149" s="48"/>
      <c r="H149" s="45"/>
      <c r="I149" s="31">
        <f t="shared" si="1"/>
        <v>0</v>
      </c>
      <c r="J149" s="64"/>
      <c r="K149" s="59"/>
      <c r="L149" s="37">
        <f t="shared" si="9"/>
        <v>0</v>
      </c>
      <c r="M149" s="37">
        <f t="shared" si="10"/>
        <v>0</v>
      </c>
      <c r="N149" s="38">
        <f t="shared" si="11"/>
        <v>0</v>
      </c>
      <c r="O149" s="39">
        <f t="shared" si="5"/>
        <v>0</v>
      </c>
    </row>
    <row r="150" spans="1:15" ht="15.75" customHeight="1" x14ac:dyDescent="0.3">
      <c r="A150" s="50"/>
      <c r="B150" s="50"/>
      <c r="C150" s="50"/>
      <c r="D150" s="50"/>
      <c r="E150" s="56"/>
      <c r="F150" s="47"/>
      <c r="G150" s="48"/>
      <c r="H150" s="45"/>
      <c r="I150" s="31">
        <f t="shared" si="1"/>
        <v>0</v>
      </c>
      <c r="J150" s="64"/>
      <c r="K150" s="59"/>
      <c r="L150" s="37">
        <f t="shared" si="9"/>
        <v>0</v>
      </c>
      <c r="M150" s="37">
        <f t="shared" si="10"/>
        <v>0</v>
      </c>
      <c r="N150" s="38">
        <f t="shared" si="11"/>
        <v>0</v>
      </c>
      <c r="O150" s="39">
        <f t="shared" si="5"/>
        <v>0</v>
      </c>
    </row>
    <row r="151" spans="1:15" ht="15.75" customHeight="1" x14ac:dyDescent="0.3">
      <c r="A151" s="50"/>
      <c r="B151" s="50"/>
      <c r="C151" s="50"/>
      <c r="D151" s="50"/>
      <c r="E151" s="46"/>
      <c r="F151" s="47"/>
      <c r="G151" s="48"/>
      <c r="H151" s="45"/>
      <c r="I151" s="31">
        <f t="shared" si="1"/>
        <v>0</v>
      </c>
      <c r="J151" s="64"/>
      <c r="K151" s="59"/>
      <c r="L151" s="37">
        <f t="shared" si="9"/>
        <v>0</v>
      </c>
      <c r="M151" s="37">
        <f t="shared" si="10"/>
        <v>0</v>
      </c>
      <c r="N151" s="38">
        <f t="shared" si="11"/>
        <v>0</v>
      </c>
      <c r="O151" s="39">
        <f t="shared" si="5"/>
        <v>0</v>
      </c>
    </row>
    <row r="152" spans="1:15" ht="15.75" customHeight="1" x14ac:dyDescent="0.3">
      <c r="A152" s="50"/>
      <c r="B152" s="50"/>
      <c r="C152" s="50"/>
      <c r="D152" s="50"/>
      <c r="E152" s="46"/>
      <c r="F152" s="47"/>
      <c r="G152" s="48"/>
      <c r="H152" s="45"/>
      <c r="I152" s="31">
        <f t="shared" si="1"/>
        <v>0</v>
      </c>
      <c r="J152" s="64"/>
      <c r="K152" s="59"/>
      <c r="L152" s="37">
        <f t="shared" si="9"/>
        <v>0</v>
      </c>
      <c r="M152" s="37">
        <f t="shared" si="10"/>
        <v>0</v>
      </c>
      <c r="N152" s="38">
        <f t="shared" si="11"/>
        <v>0</v>
      </c>
      <c r="O152" s="39">
        <f t="shared" si="5"/>
        <v>0</v>
      </c>
    </row>
    <row r="153" spans="1:15" ht="15.75" customHeight="1" x14ac:dyDescent="0.3">
      <c r="A153" s="50"/>
      <c r="B153" s="50"/>
      <c r="C153" s="50"/>
      <c r="D153" s="50"/>
      <c r="E153" s="46"/>
      <c r="F153" s="47"/>
      <c r="G153" s="48"/>
      <c r="H153" s="45"/>
      <c r="I153" s="31">
        <f t="shared" si="1"/>
        <v>0</v>
      </c>
      <c r="J153" s="64"/>
      <c r="K153" s="59"/>
      <c r="L153" s="37">
        <f t="shared" si="9"/>
        <v>0</v>
      </c>
      <c r="M153" s="37">
        <f t="shared" si="10"/>
        <v>0</v>
      </c>
      <c r="N153" s="38">
        <f t="shared" si="11"/>
        <v>0</v>
      </c>
      <c r="O153" s="39">
        <f t="shared" si="5"/>
        <v>0</v>
      </c>
    </row>
    <row r="154" spans="1:15" ht="15.75" customHeight="1" x14ac:dyDescent="0.3">
      <c r="A154" s="50"/>
      <c r="B154" s="50"/>
      <c r="C154" s="50"/>
      <c r="D154" s="50"/>
      <c r="E154" s="56"/>
      <c r="F154" s="47"/>
      <c r="G154" s="48"/>
      <c r="H154" s="45"/>
      <c r="I154" s="31">
        <f t="shared" si="1"/>
        <v>0</v>
      </c>
      <c r="J154" s="64"/>
      <c r="K154" s="59"/>
      <c r="L154" s="37">
        <f t="shared" si="9"/>
        <v>0</v>
      </c>
      <c r="M154" s="37">
        <f t="shared" si="10"/>
        <v>0</v>
      </c>
      <c r="N154" s="38">
        <f t="shared" si="11"/>
        <v>0</v>
      </c>
      <c r="O154" s="39">
        <f t="shared" si="5"/>
        <v>0</v>
      </c>
    </row>
    <row r="155" spans="1:15" ht="15.75" customHeight="1" x14ac:dyDescent="0.3">
      <c r="A155" s="50"/>
      <c r="B155" s="50"/>
      <c r="C155" s="50"/>
      <c r="D155" s="50"/>
      <c r="E155" s="56"/>
      <c r="F155" s="47"/>
      <c r="G155" s="48"/>
      <c r="H155" s="45"/>
      <c r="I155" s="31">
        <f t="shared" si="1"/>
        <v>0</v>
      </c>
      <c r="J155" s="64"/>
      <c r="K155" s="59"/>
      <c r="L155" s="37">
        <f t="shared" si="9"/>
        <v>0</v>
      </c>
      <c r="M155" s="37">
        <f t="shared" si="10"/>
        <v>0</v>
      </c>
      <c r="N155" s="38">
        <f t="shared" si="11"/>
        <v>0</v>
      </c>
      <c r="O155" s="39">
        <f t="shared" si="5"/>
        <v>0</v>
      </c>
    </row>
    <row r="156" spans="1:15" ht="15.75" customHeight="1" x14ac:dyDescent="0.3">
      <c r="A156" s="50"/>
      <c r="B156" s="50"/>
      <c r="C156" s="50"/>
      <c r="D156" s="50"/>
      <c r="E156" s="26" t="s">
        <v>79</v>
      </c>
      <c r="F156" s="27"/>
      <c r="G156" s="27"/>
      <c r="H156" s="28"/>
      <c r="I156" s="31">
        <f t="shared" si="1"/>
        <v>0</v>
      </c>
      <c r="J156" s="64"/>
      <c r="K156" s="59"/>
      <c r="L156" s="37">
        <f t="shared" si="9"/>
        <v>0</v>
      </c>
      <c r="M156" s="37">
        <f t="shared" si="10"/>
        <v>0</v>
      </c>
      <c r="N156" s="38">
        <f t="shared" si="11"/>
        <v>0</v>
      </c>
      <c r="O156" s="39">
        <f t="shared" si="5"/>
        <v>0</v>
      </c>
    </row>
    <row r="157" spans="1:15" ht="15.75" customHeight="1" x14ac:dyDescent="0.3">
      <c r="A157" s="50"/>
      <c r="B157" s="50"/>
      <c r="C157" s="50"/>
      <c r="D157" s="50"/>
      <c r="E157" s="46"/>
      <c r="F157" s="47"/>
      <c r="G157" s="48"/>
      <c r="H157" s="45"/>
      <c r="I157" s="31">
        <f t="shared" si="1"/>
        <v>0</v>
      </c>
      <c r="J157" s="64"/>
      <c r="K157" s="59"/>
      <c r="L157" s="37">
        <f t="shared" si="9"/>
        <v>0</v>
      </c>
      <c r="M157" s="37">
        <f t="shared" si="10"/>
        <v>0</v>
      </c>
      <c r="N157" s="38">
        <f t="shared" si="11"/>
        <v>0</v>
      </c>
      <c r="O157" s="39">
        <f t="shared" si="5"/>
        <v>0</v>
      </c>
    </row>
    <row r="158" spans="1:15" ht="15.75" customHeight="1" x14ac:dyDescent="0.3">
      <c r="A158" s="50"/>
      <c r="B158" s="50"/>
      <c r="C158" s="50"/>
      <c r="D158" s="50"/>
      <c r="E158" s="56"/>
      <c r="F158" s="47"/>
      <c r="G158" s="48"/>
      <c r="H158" s="45"/>
      <c r="I158" s="31">
        <f t="shared" si="1"/>
        <v>0</v>
      </c>
      <c r="J158" s="64"/>
      <c r="K158" s="59"/>
      <c r="L158" s="37">
        <f t="shared" si="9"/>
        <v>0</v>
      </c>
      <c r="M158" s="37">
        <f t="shared" si="10"/>
        <v>0</v>
      </c>
      <c r="N158" s="38">
        <f t="shared" si="11"/>
        <v>0</v>
      </c>
      <c r="O158" s="39">
        <f t="shared" si="5"/>
        <v>0</v>
      </c>
    </row>
    <row r="159" spans="1:15" ht="15.75" customHeight="1" x14ac:dyDescent="0.3">
      <c r="A159" s="50"/>
      <c r="B159" s="50"/>
      <c r="C159" s="50"/>
      <c r="D159" s="50"/>
      <c r="E159" s="46"/>
      <c r="F159" s="47"/>
      <c r="G159" s="48"/>
      <c r="H159" s="45"/>
      <c r="I159" s="31">
        <f t="shared" si="1"/>
        <v>0</v>
      </c>
      <c r="J159" s="64"/>
      <c r="K159" s="59"/>
      <c r="L159" s="37">
        <f t="shared" si="9"/>
        <v>0</v>
      </c>
      <c r="M159" s="37">
        <f t="shared" si="10"/>
        <v>0</v>
      </c>
      <c r="N159" s="38">
        <f t="shared" si="11"/>
        <v>0</v>
      </c>
      <c r="O159" s="39">
        <f t="shared" si="5"/>
        <v>0</v>
      </c>
    </row>
    <row r="160" spans="1:15" ht="15.75" customHeight="1" x14ac:dyDescent="0.3">
      <c r="A160" s="50"/>
      <c r="B160" s="50"/>
      <c r="C160" s="50"/>
      <c r="D160" s="50"/>
      <c r="E160" s="46"/>
      <c r="F160" s="47"/>
      <c r="G160" s="48"/>
      <c r="H160" s="45"/>
      <c r="I160" s="31">
        <f t="shared" si="1"/>
        <v>0</v>
      </c>
      <c r="J160" s="64"/>
      <c r="K160" s="59"/>
      <c r="L160" s="37">
        <f t="shared" si="9"/>
        <v>0</v>
      </c>
      <c r="M160" s="37">
        <f t="shared" si="10"/>
        <v>0</v>
      </c>
      <c r="N160" s="38">
        <f t="shared" si="11"/>
        <v>0</v>
      </c>
      <c r="O160" s="39">
        <f t="shared" si="5"/>
        <v>0</v>
      </c>
    </row>
    <row r="161" spans="1:15" ht="15.75" customHeight="1" x14ac:dyDescent="0.3">
      <c r="A161" s="50"/>
      <c r="B161" s="50"/>
      <c r="C161" s="50"/>
      <c r="D161" s="50"/>
      <c r="E161" s="46"/>
      <c r="F161" s="47"/>
      <c r="G161" s="48"/>
      <c r="H161" s="45"/>
      <c r="I161" s="31">
        <f t="shared" si="1"/>
        <v>0</v>
      </c>
      <c r="J161" s="64"/>
      <c r="K161" s="59"/>
      <c r="L161" s="37">
        <f t="shared" si="9"/>
        <v>0</v>
      </c>
      <c r="M161" s="37">
        <f t="shared" si="10"/>
        <v>0</v>
      </c>
      <c r="N161" s="38">
        <f t="shared" si="11"/>
        <v>0</v>
      </c>
      <c r="O161" s="39">
        <f t="shared" si="5"/>
        <v>0</v>
      </c>
    </row>
    <row r="162" spans="1:15" ht="15.75" customHeight="1" x14ac:dyDescent="0.3">
      <c r="A162" s="50"/>
      <c r="B162" s="50"/>
      <c r="C162" s="50"/>
      <c r="D162" s="50"/>
      <c r="E162" s="26" t="s">
        <v>80</v>
      </c>
      <c r="F162" s="67"/>
      <c r="G162" s="67"/>
      <c r="H162" s="28"/>
      <c r="I162" s="31">
        <f t="shared" si="1"/>
        <v>0</v>
      </c>
      <c r="J162" s="64"/>
      <c r="K162" s="59"/>
      <c r="L162" s="37">
        <f t="shared" si="9"/>
        <v>0</v>
      </c>
      <c r="M162" s="37">
        <f t="shared" si="10"/>
        <v>0</v>
      </c>
      <c r="N162" s="38">
        <f t="shared" si="11"/>
        <v>0</v>
      </c>
      <c r="O162" s="39">
        <f t="shared" si="5"/>
        <v>0</v>
      </c>
    </row>
    <row r="163" spans="1:15" ht="15.75" customHeight="1" x14ac:dyDescent="0.3">
      <c r="A163" s="50"/>
      <c r="B163" s="50"/>
      <c r="C163" s="50"/>
      <c r="D163" s="50"/>
      <c r="E163" s="46"/>
      <c r="F163" s="47"/>
      <c r="G163" s="48"/>
      <c r="H163" s="45"/>
      <c r="I163" s="31">
        <f t="shared" si="1"/>
        <v>0</v>
      </c>
      <c r="J163" s="64"/>
      <c r="K163" s="59"/>
      <c r="L163" s="37">
        <f t="shared" si="9"/>
        <v>0</v>
      </c>
      <c r="M163" s="37">
        <f t="shared" si="10"/>
        <v>0</v>
      </c>
      <c r="N163" s="38">
        <f t="shared" si="11"/>
        <v>0</v>
      </c>
      <c r="O163" s="39">
        <f t="shared" si="5"/>
        <v>0</v>
      </c>
    </row>
    <row r="164" spans="1:15" ht="15.75" customHeight="1" x14ac:dyDescent="0.3">
      <c r="A164" s="50"/>
      <c r="B164" s="50"/>
      <c r="C164" s="50"/>
      <c r="D164" s="50"/>
      <c r="E164" s="56"/>
      <c r="F164" s="47"/>
      <c r="G164" s="48"/>
      <c r="H164" s="45"/>
      <c r="I164" s="31">
        <f t="shared" si="1"/>
        <v>0</v>
      </c>
      <c r="J164" s="64"/>
      <c r="K164" s="59"/>
      <c r="L164" s="37">
        <f t="shared" si="9"/>
        <v>0</v>
      </c>
      <c r="M164" s="37">
        <f t="shared" si="10"/>
        <v>0</v>
      </c>
      <c r="N164" s="38">
        <f t="shared" si="11"/>
        <v>0</v>
      </c>
      <c r="O164" s="39">
        <f t="shared" si="5"/>
        <v>0</v>
      </c>
    </row>
    <row r="165" spans="1:15" ht="15.75" customHeight="1" x14ac:dyDescent="0.3">
      <c r="A165" s="50"/>
      <c r="B165" s="50"/>
      <c r="C165" s="50"/>
      <c r="D165" s="50"/>
      <c r="E165" s="46"/>
      <c r="F165" s="47"/>
      <c r="G165" s="48"/>
      <c r="H165" s="45"/>
      <c r="I165" s="31">
        <f t="shared" si="1"/>
        <v>0</v>
      </c>
      <c r="J165" s="64"/>
      <c r="K165" s="59"/>
      <c r="L165" s="37">
        <f t="shared" si="9"/>
        <v>0</v>
      </c>
      <c r="M165" s="37">
        <f t="shared" si="10"/>
        <v>0</v>
      </c>
      <c r="N165" s="38">
        <f t="shared" si="11"/>
        <v>0</v>
      </c>
      <c r="O165" s="39">
        <f t="shared" si="5"/>
        <v>0</v>
      </c>
    </row>
    <row r="166" spans="1:15" ht="15.75" customHeight="1" x14ac:dyDescent="0.3">
      <c r="A166" s="50"/>
      <c r="B166" s="50"/>
      <c r="C166" s="50"/>
      <c r="D166" s="50"/>
      <c r="E166" s="46"/>
      <c r="F166" s="48"/>
      <c r="G166" s="48"/>
      <c r="H166" s="59"/>
      <c r="I166" s="31">
        <f t="shared" si="1"/>
        <v>0</v>
      </c>
      <c r="J166" s="68"/>
      <c r="K166" s="40"/>
      <c r="L166" s="69">
        <f t="shared" si="9"/>
        <v>0</v>
      </c>
      <c r="M166" s="69">
        <f t="shared" si="10"/>
        <v>0</v>
      </c>
      <c r="N166" s="70">
        <f t="shared" si="11"/>
        <v>0</v>
      </c>
      <c r="O166" s="39">
        <f t="shared" si="5"/>
        <v>0</v>
      </c>
    </row>
    <row r="167" spans="1:15" ht="15.75" customHeight="1" x14ac:dyDescent="0.3">
      <c r="A167" s="50"/>
      <c r="B167" s="50"/>
      <c r="C167" s="50"/>
      <c r="D167" s="50"/>
      <c r="E167" s="46"/>
      <c r="F167" s="48"/>
      <c r="G167" s="48"/>
      <c r="H167" s="59"/>
      <c r="I167" s="31">
        <f t="shared" si="1"/>
        <v>0</v>
      </c>
      <c r="J167" s="68"/>
      <c r="K167" s="40"/>
      <c r="L167" s="69">
        <f t="shared" si="9"/>
        <v>0</v>
      </c>
      <c r="M167" s="69">
        <f t="shared" si="10"/>
        <v>0</v>
      </c>
      <c r="N167" s="70">
        <f t="shared" si="11"/>
        <v>0</v>
      </c>
      <c r="O167" s="39">
        <f t="shared" si="5"/>
        <v>0</v>
      </c>
    </row>
    <row r="168" spans="1:15" ht="15.75" customHeight="1" x14ac:dyDescent="0.3">
      <c r="A168" s="50"/>
      <c r="B168" s="50"/>
      <c r="C168" s="50"/>
      <c r="D168" s="50"/>
      <c r="E168" s="26" t="s">
        <v>81</v>
      </c>
      <c r="F168" s="67"/>
      <c r="G168" s="67"/>
      <c r="H168" s="28"/>
      <c r="I168" s="31">
        <f t="shared" si="1"/>
        <v>0</v>
      </c>
      <c r="J168" s="68"/>
      <c r="K168" s="40"/>
      <c r="L168" s="69">
        <f t="shared" si="9"/>
        <v>0</v>
      </c>
      <c r="M168" s="69">
        <f t="shared" si="10"/>
        <v>0</v>
      </c>
      <c r="N168" s="70">
        <f t="shared" si="11"/>
        <v>0</v>
      </c>
      <c r="O168" s="39">
        <f t="shared" si="5"/>
        <v>0</v>
      </c>
    </row>
    <row r="169" spans="1:15" ht="15.75" customHeight="1" x14ac:dyDescent="0.3">
      <c r="A169" s="50"/>
      <c r="B169" s="50"/>
      <c r="C169" s="50"/>
      <c r="D169" s="50"/>
      <c r="E169" s="46"/>
      <c r="F169" s="48"/>
      <c r="G169" s="48"/>
      <c r="H169" s="59"/>
      <c r="I169" s="31">
        <f t="shared" si="1"/>
        <v>0</v>
      </c>
      <c r="J169" s="68"/>
      <c r="K169" s="40"/>
      <c r="L169" s="69">
        <f t="shared" si="9"/>
        <v>0</v>
      </c>
      <c r="M169" s="69">
        <f t="shared" si="10"/>
        <v>0</v>
      </c>
      <c r="N169" s="70">
        <f t="shared" si="11"/>
        <v>0</v>
      </c>
      <c r="O169" s="39">
        <f t="shared" si="5"/>
        <v>0</v>
      </c>
    </row>
    <row r="170" spans="1:15" ht="15.75" customHeight="1" x14ac:dyDescent="0.3">
      <c r="A170" s="50"/>
      <c r="B170" s="50"/>
      <c r="C170" s="50"/>
      <c r="D170" s="50"/>
      <c r="E170" s="56"/>
      <c r="F170" s="71"/>
      <c r="G170" s="71"/>
      <c r="H170" s="59"/>
      <c r="I170" s="31">
        <f t="shared" si="1"/>
        <v>0</v>
      </c>
      <c r="J170" s="68"/>
      <c r="K170" s="40"/>
      <c r="L170" s="69">
        <f t="shared" si="9"/>
        <v>0</v>
      </c>
      <c r="M170" s="69">
        <f t="shared" si="10"/>
        <v>0</v>
      </c>
      <c r="N170" s="70">
        <f t="shared" si="11"/>
        <v>0</v>
      </c>
      <c r="O170" s="39">
        <f t="shared" si="5"/>
        <v>0</v>
      </c>
    </row>
    <row r="171" spans="1:15" ht="15.75" customHeight="1" x14ac:dyDescent="0.3">
      <c r="A171" s="50"/>
      <c r="B171" s="50"/>
      <c r="C171" s="50"/>
      <c r="D171" s="50"/>
      <c r="E171" s="46"/>
      <c r="F171" s="71"/>
      <c r="G171" s="71"/>
      <c r="H171" s="59"/>
      <c r="I171" s="31">
        <f t="shared" si="1"/>
        <v>0</v>
      </c>
      <c r="J171" s="68"/>
      <c r="K171" s="40"/>
      <c r="L171" s="69">
        <f t="shared" si="9"/>
        <v>0</v>
      </c>
      <c r="M171" s="69">
        <f t="shared" si="10"/>
        <v>0</v>
      </c>
      <c r="N171" s="70">
        <f t="shared" si="11"/>
        <v>0</v>
      </c>
      <c r="O171" s="39">
        <f t="shared" si="5"/>
        <v>0</v>
      </c>
    </row>
    <row r="172" spans="1:15" ht="15.75" customHeight="1" x14ac:dyDescent="0.3">
      <c r="A172" s="50"/>
      <c r="B172" s="50"/>
      <c r="C172" s="50"/>
      <c r="D172" s="50"/>
      <c r="E172" s="46"/>
      <c r="F172" s="71"/>
      <c r="G172" s="71"/>
      <c r="H172" s="59"/>
      <c r="I172" s="31">
        <f t="shared" si="1"/>
        <v>0</v>
      </c>
      <c r="J172" s="68"/>
      <c r="K172" s="40"/>
      <c r="L172" s="69">
        <f t="shared" si="9"/>
        <v>0</v>
      </c>
      <c r="M172" s="69">
        <f t="shared" si="10"/>
        <v>0</v>
      </c>
      <c r="N172" s="70">
        <f t="shared" si="11"/>
        <v>0</v>
      </c>
      <c r="O172" s="39">
        <f t="shared" si="5"/>
        <v>0</v>
      </c>
    </row>
    <row r="173" spans="1:15" ht="15.75" customHeight="1" x14ac:dyDescent="0.3">
      <c r="A173" s="50"/>
      <c r="B173" s="50"/>
      <c r="C173" s="50"/>
      <c r="D173" s="50"/>
      <c r="E173" s="46"/>
      <c r="F173" s="68"/>
      <c r="G173" s="68"/>
      <c r="H173" s="72"/>
      <c r="I173" s="31">
        <f t="shared" si="1"/>
        <v>0</v>
      </c>
      <c r="J173" s="68"/>
      <c r="K173" s="40"/>
      <c r="L173" s="69">
        <f t="shared" si="9"/>
        <v>0</v>
      </c>
      <c r="M173" s="69">
        <f t="shared" si="10"/>
        <v>0</v>
      </c>
      <c r="N173" s="70">
        <f t="shared" si="11"/>
        <v>0</v>
      </c>
      <c r="O173" s="39">
        <f t="shared" si="5"/>
        <v>0</v>
      </c>
    </row>
    <row r="174" spans="1:15" ht="15.75" customHeight="1" x14ac:dyDescent="0.3">
      <c r="A174" s="50"/>
      <c r="B174" s="50"/>
      <c r="C174" s="50"/>
      <c r="D174" s="50"/>
      <c r="E174" s="46"/>
      <c r="F174" s="68"/>
      <c r="G174" s="68"/>
      <c r="H174" s="72"/>
      <c r="I174" s="31">
        <f t="shared" si="1"/>
        <v>0</v>
      </c>
      <c r="J174" s="68"/>
      <c r="K174" s="40"/>
      <c r="L174" s="69">
        <f t="shared" si="9"/>
        <v>0</v>
      </c>
      <c r="M174" s="69">
        <f t="shared" si="10"/>
        <v>0</v>
      </c>
      <c r="N174" s="70">
        <f t="shared" si="11"/>
        <v>0</v>
      </c>
      <c r="O174" s="39">
        <f t="shared" si="5"/>
        <v>0</v>
      </c>
    </row>
    <row r="175" spans="1:15" ht="15.75" customHeight="1" x14ac:dyDescent="0.3">
      <c r="A175" s="50"/>
      <c r="B175" s="50"/>
      <c r="C175" s="50"/>
      <c r="D175" s="50"/>
      <c r="E175" s="56"/>
      <c r="F175" s="68"/>
      <c r="G175" s="68"/>
      <c r="H175" s="72"/>
      <c r="I175" s="31">
        <f t="shared" si="1"/>
        <v>0</v>
      </c>
      <c r="J175" s="68"/>
      <c r="K175" s="40"/>
      <c r="L175" s="69">
        <f t="shared" si="9"/>
        <v>0</v>
      </c>
      <c r="M175" s="69">
        <f t="shared" si="10"/>
        <v>0</v>
      </c>
      <c r="N175" s="70">
        <f t="shared" si="11"/>
        <v>0</v>
      </c>
      <c r="O175" s="39">
        <f t="shared" si="5"/>
        <v>0</v>
      </c>
    </row>
    <row r="176" spans="1:15" ht="15.75" customHeight="1" x14ac:dyDescent="0.3">
      <c r="A176" s="50"/>
      <c r="B176" s="50"/>
      <c r="C176" s="50"/>
      <c r="D176" s="50"/>
      <c r="E176" s="46"/>
      <c r="F176" s="68"/>
      <c r="G176" s="68"/>
      <c r="H176" s="72"/>
      <c r="I176" s="31">
        <f t="shared" si="1"/>
        <v>0</v>
      </c>
      <c r="J176" s="68"/>
      <c r="K176" s="40"/>
      <c r="L176" s="69">
        <f t="shared" si="9"/>
        <v>0</v>
      </c>
      <c r="M176" s="69">
        <f t="shared" si="10"/>
        <v>0</v>
      </c>
      <c r="N176" s="70">
        <f t="shared" si="11"/>
        <v>0</v>
      </c>
      <c r="O176" s="39">
        <f t="shared" si="5"/>
        <v>0</v>
      </c>
    </row>
    <row r="177" spans="1:15" ht="15.75" customHeight="1" x14ac:dyDescent="0.3">
      <c r="A177" s="50"/>
      <c r="B177" s="50"/>
      <c r="C177" s="50"/>
      <c r="D177" s="50"/>
      <c r="E177" s="46"/>
      <c r="F177" s="68"/>
      <c r="G177" s="68"/>
      <c r="H177" s="72"/>
      <c r="I177" s="31">
        <f t="shared" si="1"/>
        <v>0</v>
      </c>
      <c r="J177" s="68"/>
      <c r="K177" s="40"/>
      <c r="L177" s="69">
        <f t="shared" si="9"/>
        <v>0</v>
      </c>
      <c r="M177" s="69">
        <f t="shared" si="10"/>
        <v>0</v>
      </c>
      <c r="N177" s="70">
        <f t="shared" si="11"/>
        <v>0</v>
      </c>
      <c r="O177" s="39">
        <f t="shared" si="5"/>
        <v>0</v>
      </c>
    </row>
    <row r="178" spans="1:15" ht="15.75" customHeight="1" x14ac:dyDescent="0.3">
      <c r="A178" s="50"/>
      <c r="B178" s="50"/>
      <c r="C178" s="50"/>
      <c r="D178" s="50"/>
      <c r="E178" s="46"/>
      <c r="F178" s="68"/>
      <c r="G178" s="68"/>
      <c r="H178" s="72"/>
      <c r="I178" s="31">
        <f t="shared" si="1"/>
        <v>0</v>
      </c>
      <c r="J178" s="68"/>
      <c r="K178" s="40"/>
      <c r="L178" s="69">
        <f t="shared" si="9"/>
        <v>0</v>
      </c>
      <c r="M178" s="69">
        <f t="shared" si="10"/>
        <v>0</v>
      </c>
      <c r="N178" s="70">
        <f t="shared" si="11"/>
        <v>0</v>
      </c>
      <c r="O178" s="39">
        <f t="shared" si="5"/>
        <v>0</v>
      </c>
    </row>
    <row r="179" spans="1:15" ht="15.75" customHeight="1" x14ac:dyDescent="0.3">
      <c r="A179" s="50"/>
      <c r="B179" s="50"/>
      <c r="C179" s="50"/>
      <c r="D179" s="50"/>
      <c r="E179" s="46"/>
      <c r="F179" s="68"/>
      <c r="G179" s="68"/>
      <c r="H179" s="72"/>
      <c r="I179" s="31">
        <f t="shared" si="1"/>
        <v>0</v>
      </c>
      <c r="J179" s="68"/>
      <c r="K179" s="40"/>
      <c r="L179" s="69">
        <f t="shared" si="9"/>
        <v>0</v>
      </c>
      <c r="M179" s="69">
        <f t="shared" si="10"/>
        <v>0</v>
      </c>
      <c r="N179" s="70">
        <f t="shared" si="11"/>
        <v>0</v>
      </c>
      <c r="O179" s="39">
        <f t="shared" si="5"/>
        <v>0</v>
      </c>
    </row>
    <row r="180" spans="1:15" ht="15.75" customHeight="1" x14ac:dyDescent="0.3">
      <c r="A180" s="50"/>
      <c r="B180" s="50"/>
      <c r="C180" s="50"/>
      <c r="D180" s="50"/>
      <c r="E180" s="56"/>
      <c r="F180" s="68"/>
      <c r="G180" s="68"/>
      <c r="H180" s="72"/>
      <c r="I180" s="31">
        <f t="shared" si="1"/>
        <v>0</v>
      </c>
      <c r="J180" s="68"/>
      <c r="K180" s="40"/>
      <c r="L180" s="69">
        <f t="shared" si="9"/>
        <v>0</v>
      </c>
      <c r="M180" s="69">
        <f t="shared" si="10"/>
        <v>0</v>
      </c>
      <c r="N180" s="70">
        <f t="shared" si="11"/>
        <v>0</v>
      </c>
      <c r="O180" s="39">
        <f t="shared" si="5"/>
        <v>0</v>
      </c>
    </row>
    <row r="181" spans="1:15" ht="15.75" customHeight="1" x14ac:dyDescent="0.3">
      <c r="A181" s="50"/>
      <c r="B181" s="50"/>
      <c r="C181" s="50"/>
      <c r="D181" s="50"/>
      <c r="E181" s="46"/>
      <c r="F181" s="68"/>
      <c r="G181" s="68"/>
      <c r="H181" s="72"/>
      <c r="I181" s="31">
        <f t="shared" si="1"/>
        <v>0</v>
      </c>
      <c r="J181" s="68"/>
      <c r="K181" s="40"/>
      <c r="L181" s="69">
        <f t="shared" si="9"/>
        <v>0</v>
      </c>
      <c r="M181" s="69">
        <f t="shared" si="10"/>
        <v>0</v>
      </c>
      <c r="N181" s="70">
        <f t="shared" si="11"/>
        <v>0</v>
      </c>
      <c r="O181" s="39">
        <f t="shared" si="5"/>
        <v>0</v>
      </c>
    </row>
    <row r="182" spans="1:15" ht="15.75" customHeight="1" x14ac:dyDescent="0.3">
      <c r="A182" s="50"/>
      <c r="B182" s="50"/>
      <c r="C182" s="50"/>
      <c r="D182" s="50"/>
      <c r="E182" s="46"/>
      <c r="F182" s="68"/>
      <c r="G182" s="68"/>
      <c r="H182" s="72"/>
      <c r="I182" s="31">
        <f t="shared" si="1"/>
        <v>0</v>
      </c>
      <c r="J182" s="68"/>
      <c r="K182" s="40"/>
      <c r="L182" s="69">
        <f t="shared" si="9"/>
        <v>0</v>
      </c>
      <c r="M182" s="69">
        <f t="shared" si="10"/>
        <v>0</v>
      </c>
      <c r="N182" s="70">
        <f t="shared" si="11"/>
        <v>0</v>
      </c>
      <c r="O182" s="39">
        <f t="shared" si="5"/>
        <v>0</v>
      </c>
    </row>
    <row r="183" spans="1:15" ht="15.75" customHeight="1" x14ac:dyDescent="0.3">
      <c r="A183" s="50"/>
      <c r="B183" s="50"/>
      <c r="C183" s="50"/>
      <c r="D183" s="50"/>
      <c r="E183" s="46"/>
      <c r="F183" s="68"/>
      <c r="G183" s="68"/>
      <c r="H183" s="72"/>
      <c r="I183" s="31">
        <f t="shared" si="1"/>
        <v>0</v>
      </c>
      <c r="J183" s="68"/>
      <c r="K183" s="40"/>
      <c r="L183" s="69">
        <f t="shared" si="9"/>
        <v>0</v>
      </c>
      <c r="M183" s="69">
        <f t="shared" si="10"/>
        <v>0</v>
      </c>
      <c r="N183" s="70">
        <f t="shared" si="11"/>
        <v>0</v>
      </c>
      <c r="O183" s="39">
        <f t="shared" si="5"/>
        <v>0</v>
      </c>
    </row>
    <row r="184" spans="1:15" ht="15.75" customHeight="1" x14ac:dyDescent="0.3">
      <c r="A184" s="50"/>
      <c r="B184" s="50"/>
      <c r="C184" s="50"/>
      <c r="D184" s="50"/>
      <c r="E184" s="46"/>
      <c r="F184" s="68"/>
      <c r="G184" s="68"/>
      <c r="H184" s="72"/>
      <c r="I184" s="31">
        <f t="shared" si="1"/>
        <v>0</v>
      </c>
      <c r="J184" s="68"/>
      <c r="K184" s="40"/>
      <c r="L184" s="69">
        <f t="shared" si="9"/>
        <v>0</v>
      </c>
      <c r="M184" s="69">
        <f t="shared" si="10"/>
        <v>0</v>
      </c>
      <c r="N184" s="70">
        <f t="shared" si="11"/>
        <v>0</v>
      </c>
      <c r="O184" s="39">
        <f t="shared" si="5"/>
        <v>0</v>
      </c>
    </row>
    <row r="185" spans="1:15" ht="15.75" customHeight="1" x14ac:dyDescent="0.3">
      <c r="A185" s="50"/>
      <c r="B185" s="50"/>
      <c r="C185" s="50"/>
      <c r="D185" s="50"/>
      <c r="E185" s="56"/>
      <c r="F185" s="68"/>
      <c r="G185" s="68"/>
      <c r="H185" s="72"/>
      <c r="I185" s="31">
        <f t="shared" si="1"/>
        <v>0</v>
      </c>
      <c r="J185" s="68"/>
      <c r="K185" s="40"/>
      <c r="L185" s="69">
        <f t="shared" si="9"/>
        <v>0</v>
      </c>
      <c r="M185" s="69">
        <f t="shared" si="10"/>
        <v>0</v>
      </c>
      <c r="N185" s="70">
        <f t="shared" si="11"/>
        <v>0</v>
      </c>
      <c r="O185" s="39">
        <f t="shared" si="5"/>
        <v>0</v>
      </c>
    </row>
    <row r="186" spans="1:15" ht="15.75" customHeight="1" x14ac:dyDescent="0.3">
      <c r="A186" s="50"/>
      <c r="B186" s="50"/>
      <c r="C186" s="50"/>
      <c r="D186" s="50"/>
      <c r="E186" s="46"/>
      <c r="F186" s="68"/>
      <c r="G186" s="68"/>
      <c r="H186" s="72"/>
      <c r="I186" s="31">
        <f t="shared" si="1"/>
        <v>0</v>
      </c>
      <c r="J186" s="68"/>
      <c r="K186" s="40"/>
      <c r="L186" s="69">
        <f t="shared" si="9"/>
        <v>0</v>
      </c>
      <c r="M186" s="69">
        <f t="shared" si="10"/>
        <v>0</v>
      </c>
      <c r="N186" s="70">
        <f t="shared" si="11"/>
        <v>0</v>
      </c>
      <c r="O186" s="39">
        <f t="shared" si="5"/>
        <v>0</v>
      </c>
    </row>
    <row r="187" spans="1:15" ht="15.75" customHeight="1" x14ac:dyDescent="0.3">
      <c r="A187" s="50"/>
      <c r="B187" s="50"/>
      <c r="C187" s="50"/>
      <c r="D187" s="50"/>
      <c r="E187" s="46"/>
      <c r="F187" s="68"/>
      <c r="G187" s="68"/>
      <c r="H187" s="72"/>
      <c r="I187" s="31">
        <f t="shared" si="1"/>
        <v>0</v>
      </c>
      <c r="J187" s="68"/>
      <c r="K187" s="40"/>
      <c r="L187" s="69">
        <f t="shared" si="9"/>
        <v>0</v>
      </c>
      <c r="M187" s="69">
        <f t="shared" si="10"/>
        <v>0</v>
      </c>
      <c r="N187" s="70">
        <f t="shared" si="11"/>
        <v>0</v>
      </c>
      <c r="O187" s="39">
        <f t="shared" si="5"/>
        <v>0</v>
      </c>
    </row>
    <row r="188" spans="1:15" ht="15.75" customHeight="1" x14ac:dyDescent="0.3">
      <c r="A188" s="50"/>
      <c r="B188" s="50"/>
      <c r="C188" s="50"/>
      <c r="D188" s="50"/>
      <c r="E188" s="46"/>
      <c r="F188" s="47"/>
      <c r="G188" s="48"/>
      <c r="H188" s="45"/>
      <c r="I188" s="31">
        <f t="shared" si="1"/>
        <v>0</v>
      </c>
      <c r="J188" s="68"/>
      <c r="K188" s="40"/>
      <c r="L188" s="69">
        <f t="shared" si="9"/>
        <v>0</v>
      </c>
      <c r="M188" s="69">
        <f t="shared" si="10"/>
        <v>0</v>
      </c>
      <c r="N188" s="70">
        <f t="shared" si="11"/>
        <v>0</v>
      </c>
      <c r="O188" s="39">
        <f t="shared" si="5"/>
        <v>0</v>
      </c>
    </row>
    <row r="189" spans="1:15" ht="15.75" customHeight="1" x14ac:dyDescent="0.3">
      <c r="A189" s="50"/>
      <c r="B189" s="50"/>
      <c r="C189" s="50"/>
      <c r="D189" s="50"/>
      <c r="E189" s="46"/>
      <c r="F189" s="47"/>
      <c r="G189" s="48"/>
      <c r="H189" s="45"/>
      <c r="I189" s="31">
        <f t="shared" si="1"/>
        <v>0</v>
      </c>
      <c r="J189" s="68"/>
      <c r="K189" s="40"/>
      <c r="L189" s="69">
        <f t="shared" si="9"/>
        <v>0</v>
      </c>
      <c r="M189" s="69">
        <f t="shared" si="10"/>
        <v>0</v>
      </c>
      <c r="N189" s="70">
        <f t="shared" si="11"/>
        <v>0</v>
      </c>
      <c r="O189" s="39">
        <f t="shared" si="5"/>
        <v>0</v>
      </c>
    </row>
    <row r="190" spans="1:15" ht="15.75" customHeight="1" x14ac:dyDescent="0.3">
      <c r="A190" s="50"/>
      <c r="B190" s="50"/>
      <c r="C190" s="50"/>
      <c r="D190" s="50"/>
      <c r="E190" s="56"/>
      <c r="F190" s="47"/>
      <c r="G190" s="48"/>
      <c r="H190" s="45"/>
      <c r="I190" s="31">
        <f t="shared" si="1"/>
        <v>0</v>
      </c>
      <c r="J190" s="68"/>
      <c r="K190" s="40"/>
      <c r="L190" s="69">
        <f t="shared" si="9"/>
        <v>0</v>
      </c>
      <c r="M190" s="69">
        <f t="shared" si="10"/>
        <v>0</v>
      </c>
      <c r="N190" s="70">
        <f t="shared" si="11"/>
        <v>0</v>
      </c>
      <c r="O190" s="39">
        <f t="shared" si="5"/>
        <v>0</v>
      </c>
    </row>
    <row r="191" spans="1:15" ht="15.75" customHeight="1" x14ac:dyDescent="0.3">
      <c r="A191" s="50"/>
      <c r="B191" s="50"/>
      <c r="C191" s="50"/>
      <c r="D191" s="50"/>
      <c r="E191" s="46"/>
      <c r="F191" s="47"/>
      <c r="G191" s="48"/>
      <c r="H191" s="45"/>
      <c r="I191" s="31">
        <f t="shared" si="1"/>
        <v>0</v>
      </c>
      <c r="J191" s="68"/>
      <c r="K191" s="40"/>
      <c r="L191" s="69">
        <f t="shared" si="9"/>
        <v>0</v>
      </c>
      <c r="M191" s="69">
        <f t="shared" si="10"/>
        <v>0</v>
      </c>
      <c r="N191" s="70">
        <f t="shared" si="11"/>
        <v>0</v>
      </c>
      <c r="O191" s="39">
        <f t="shared" si="5"/>
        <v>0</v>
      </c>
    </row>
    <row r="192" spans="1:15" ht="15.75" customHeight="1" x14ac:dyDescent="0.3">
      <c r="A192" s="50"/>
      <c r="B192" s="50"/>
      <c r="C192" s="50"/>
      <c r="D192" s="50"/>
      <c r="E192" s="46"/>
      <c r="F192" s="47"/>
      <c r="G192" s="48"/>
      <c r="H192" s="45"/>
      <c r="I192" s="31">
        <f t="shared" si="1"/>
        <v>0</v>
      </c>
      <c r="J192" s="68"/>
      <c r="K192" s="40"/>
      <c r="L192" s="69">
        <f t="shared" si="9"/>
        <v>0</v>
      </c>
      <c r="M192" s="69">
        <f t="shared" si="10"/>
        <v>0</v>
      </c>
      <c r="N192" s="70">
        <f t="shared" si="11"/>
        <v>0</v>
      </c>
      <c r="O192" s="39">
        <f t="shared" si="5"/>
        <v>0</v>
      </c>
    </row>
    <row r="193" spans="1:15" ht="15.75" customHeight="1" x14ac:dyDescent="0.3">
      <c r="A193" s="50"/>
      <c r="B193" s="50"/>
      <c r="C193" s="50"/>
      <c r="D193" s="50"/>
      <c r="E193" s="46"/>
      <c r="F193" s="47"/>
      <c r="G193" s="48"/>
      <c r="H193" s="45"/>
      <c r="I193" s="31">
        <f t="shared" si="1"/>
        <v>0</v>
      </c>
      <c r="J193" s="68"/>
      <c r="K193" s="40"/>
      <c r="L193" s="69">
        <f t="shared" si="9"/>
        <v>0</v>
      </c>
      <c r="M193" s="69">
        <f t="shared" si="10"/>
        <v>0</v>
      </c>
      <c r="N193" s="70">
        <f t="shared" si="11"/>
        <v>0</v>
      </c>
      <c r="O193" s="39">
        <f t="shared" si="5"/>
        <v>0</v>
      </c>
    </row>
    <row r="194" spans="1:15" ht="15.75" customHeight="1" x14ac:dyDescent="0.3">
      <c r="A194" s="50"/>
      <c r="B194" s="50"/>
      <c r="C194" s="50"/>
      <c r="D194" s="50"/>
      <c r="E194" s="46"/>
      <c r="F194" s="47"/>
      <c r="G194" s="48"/>
      <c r="H194" s="45"/>
      <c r="I194" s="31">
        <f t="shared" si="1"/>
        <v>0</v>
      </c>
      <c r="J194" s="68"/>
      <c r="K194" s="40"/>
      <c r="L194" s="69">
        <f t="shared" si="9"/>
        <v>0</v>
      </c>
      <c r="M194" s="69">
        <f t="shared" si="10"/>
        <v>0</v>
      </c>
      <c r="N194" s="70">
        <f t="shared" si="11"/>
        <v>0</v>
      </c>
      <c r="O194" s="39">
        <f t="shared" si="5"/>
        <v>0</v>
      </c>
    </row>
    <row r="195" spans="1:15" ht="15.75" customHeight="1" x14ac:dyDescent="0.3">
      <c r="A195" s="50"/>
      <c r="B195" s="50"/>
      <c r="C195" s="50"/>
      <c r="D195" s="50"/>
      <c r="E195" s="56"/>
      <c r="F195" s="47"/>
      <c r="G195" s="48"/>
      <c r="H195" s="45"/>
      <c r="I195" s="31">
        <f t="shared" si="1"/>
        <v>0</v>
      </c>
      <c r="J195" s="68"/>
      <c r="K195" s="40"/>
      <c r="L195" s="69">
        <f t="shared" si="9"/>
        <v>0</v>
      </c>
      <c r="M195" s="69">
        <f t="shared" si="10"/>
        <v>0</v>
      </c>
      <c r="N195" s="70">
        <f t="shared" si="11"/>
        <v>0</v>
      </c>
      <c r="O195" s="39">
        <f t="shared" si="5"/>
        <v>0</v>
      </c>
    </row>
    <row r="196" spans="1:15" ht="15.75" customHeight="1" x14ac:dyDescent="0.3">
      <c r="A196" s="50"/>
      <c r="B196" s="50"/>
      <c r="C196" s="50"/>
      <c r="D196" s="50"/>
      <c r="E196" s="46"/>
      <c r="F196" s="47"/>
      <c r="G196" s="48"/>
      <c r="H196" s="45"/>
      <c r="I196" s="31">
        <f t="shared" si="1"/>
        <v>0</v>
      </c>
      <c r="J196" s="68"/>
      <c r="K196" s="40"/>
      <c r="L196" s="69">
        <f t="shared" si="9"/>
        <v>0</v>
      </c>
      <c r="M196" s="69">
        <f t="shared" si="10"/>
        <v>0</v>
      </c>
      <c r="N196" s="70">
        <f t="shared" si="11"/>
        <v>0</v>
      </c>
      <c r="O196" s="39">
        <f t="shared" si="5"/>
        <v>0</v>
      </c>
    </row>
    <row r="197" spans="1:15" ht="15.75" customHeight="1" x14ac:dyDescent="0.3">
      <c r="A197" s="50"/>
      <c r="B197" s="50"/>
      <c r="C197" s="50"/>
      <c r="D197" s="50"/>
      <c r="E197" s="46"/>
      <c r="F197" s="47"/>
      <c r="G197" s="48"/>
      <c r="H197" s="45"/>
      <c r="I197" s="31">
        <f t="shared" si="1"/>
        <v>0</v>
      </c>
      <c r="J197" s="68"/>
      <c r="K197" s="40"/>
      <c r="L197" s="69">
        <f t="shared" si="9"/>
        <v>0</v>
      </c>
      <c r="M197" s="69">
        <f t="shared" si="10"/>
        <v>0</v>
      </c>
      <c r="N197" s="70">
        <f t="shared" si="11"/>
        <v>0</v>
      </c>
      <c r="O197" s="39">
        <f t="shared" si="5"/>
        <v>0</v>
      </c>
    </row>
    <row r="198" spans="1:15" ht="15.75" customHeight="1" x14ac:dyDescent="0.3">
      <c r="A198" s="50"/>
      <c r="B198" s="50"/>
      <c r="C198" s="50"/>
      <c r="D198" s="50"/>
      <c r="E198" s="46"/>
      <c r="F198" s="68"/>
      <c r="G198" s="68"/>
      <c r="H198" s="72"/>
      <c r="I198" s="31">
        <f t="shared" si="1"/>
        <v>0</v>
      </c>
      <c r="J198" s="68"/>
      <c r="K198" s="40"/>
      <c r="L198" s="69">
        <f t="shared" si="9"/>
        <v>0</v>
      </c>
      <c r="M198" s="69">
        <f t="shared" si="10"/>
        <v>0</v>
      </c>
      <c r="N198" s="70">
        <f t="shared" si="11"/>
        <v>0</v>
      </c>
      <c r="O198" s="39">
        <f t="shared" si="5"/>
        <v>0</v>
      </c>
    </row>
    <row r="199" spans="1:15" ht="15.75" customHeight="1" x14ac:dyDescent="0.3">
      <c r="A199" s="50"/>
      <c r="B199" s="50"/>
      <c r="C199" s="50"/>
      <c r="D199" s="50"/>
      <c r="E199" s="46"/>
      <c r="F199" s="68"/>
      <c r="G199" s="68"/>
      <c r="H199" s="72"/>
      <c r="I199" s="31">
        <f t="shared" si="1"/>
        <v>0</v>
      </c>
      <c r="J199" s="68"/>
      <c r="K199" s="40"/>
      <c r="L199" s="69">
        <f t="shared" si="9"/>
        <v>0</v>
      </c>
      <c r="M199" s="69">
        <f t="shared" si="10"/>
        <v>0</v>
      </c>
      <c r="N199" s="70">
        <f t="shared" si="11"/>
        <v>0</v>
      </c>
      <c r="O199" s="39">
        <f t="shared" si="5"/>
        <v>0</v>
      </c>
    </row>
    <row r="200" spans="1:15" ht="15.75" customHeight="1" x14ac:dyDescent="0.3">
      <c r="A200" s="50"/>
      <c r="B200" s="50"/>
      <c r="C200" s="50"/>
      <c r="D200" s="50"/>
      <c r="E200" s="56"/>
      <c r="F200" s="68"/>
      <c r="G200" s="68"/>
      <c r="H200" s="72"/>
      <c r="I200" s="31">
        <f t="shared" si="1"/>
        <v>0</v>
      </c>
      <c r="J200" s="68"/>
      <c r="K200" s="40"/>
      <c r="L200" s="69">
        <f t="shared" si="9"/>
        <v>0</v>
      </c>
      <c r="M200" s="69">
        <f t="shared" si="10"/>
        <v>0</v>
      </c>
      <c r="N200" s="70">
        <f t="shared" si="11"/>
        <v>0</v>
      </c>
      <c r="O200" s="39">
        <f t="shared" si="5"/>
        <v>0</v>
      </c>
    </row>
    <row r="201" spans="1:15" ht="15.75" customHeight="1" x14ac:dyDescent="0.3"/>
    <row r="202" spans="1:15" ht="15.75" customHeight="1" x14ac:dyDescent="0.3"/>
    <row r="203" spans="1:15" ht="15.75" customHeight="1" x14ac:dyDescent="0.3"/>
    <row r="204" spans="1:15" ht="15.75" customHeight="1" x14ac:dyDescent="0.3"/>
    <row r="205" spans="1:15" ht="15.75" customHeight="1" x14ac:dyDescent="0.3"/>
    <row r="206" spans="1:15" ht="15.75" customHeight="1" x14ac:dyDescent="0.3"/>
    <row r="207" spans="1:15" ht="15.75" customHeight="1" x14ac:dyDescent="0.3"/>
    <row r="208" spans="1:15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mergeCells count="13">
    <mergeCell ref="J6:N6"/>
    <mergeCell ref="B1:K1"/>
    <mergeCell ref="L1:O1"/>
    <mergeCell ref="B2:C2"/>
    <mergeCell ref="D2:K2"/>
    <mergeCell ref="L2:M2"/>
    <mergeCell ref="N2:O2"/>
    <mergeCell ref="C3:D3"/>
    <mergeCell ref="E3:G3"/>
    <mergeCell ref="I3:J3"/>
    <mergeCell ref="A4:C4"/>
    <mergeCell ref="E4:H4"/>
    <mergeCell ref="J4:N4"/>
  </mergeCells>
  <conditionalFormatting sqref="A6:A200 C6:C200 D19:D200 B24:B200">
    <cfRule type="containsBlanks" dxfId="44" priority="1">
      <formula>LEN(TRIM(A6))=0</formula>
    </cfRule>
  </conditionalFormatting>
  <conditionalFormatting sqref="D6:D23">
    <cfRule type="cellIs" dxfId="43" priority="5" operator="equal">
      <formula>0</formula>
    </cfRule>
  </conditionalFormatting>
  <conditionalFormatting sqref="I6:I200">
    <cfRule type="cellIs" dxfId="42" priority="4" operator="equal">
      <formula>0</formula>
    </cfRule>
  </conditionalFormatting>
  <conditionalFormatting sqref="L8:N200">
    <cfRule type="cellIs" dxfId="41" priority="3" operator="equal">
      <formula>0</formula>
    </cfRule>
  </conditionalFormatting>
  <conditionalFormatting sqref="O7:O200">
    <cfRule type="cellIs" dxfId="40" priority="2" operator="equal">
      <formula>0</formula>
    </cfRule>
  </conditionalFormatting>
  <dataValidations count="4">
    <dataValidation type="list" allowBlank="1" showInputMessage="1" prompt="คลิกและป้อนค่าจาก รายการจากรายการข้อความ" sqref="A3" xr:uid="{00000000-0002-0000-2100-000000000000}">
      <formula1>"ประเภทผ่าตัด,Minor,Major,Complex,Advance Surgery"</formula1>
    </dataValidation>
    <dataValidation type="decimal" operator="greaterThanOrEqual" allowBlank="1" showDropDown="1" showInputMessage="1" showErrorMessage="1" prompt="ป้อนตัวเลข มากกว่าหรือเท่ากับ 0" sqref="F6:F200 H6:H200 K7:K200" xr:uid="{00000000-0002-0000-2100-000001000000}">
      <formula1>0</formula1>
    </dataValidation>
    <dataValidation type="decimal" allowBlank="1" showDropDown="1" showInputMessage="1" showErrorMessage="1" prompt="ป้อนตัวเลข ระหว่าง 0 และ 5" sqref="B6:B23" xr:uid="{00000000-0002-0000-2100-000003000000}">
      <formula1>0</formula1>
      <formula2>5</formula2>
    </dataValidation>
    <dataValidation type="list" allowBlank="1" showInputMessage="1" showErrorMessage="1" prompt="เลือก ICD-9-CM" sqref="A1" xr:uid="{00000000-0002-0000-2100-000002000000}">
      <formula1>#REF!</formula1>
    </dataValidation>
  </dataValidations>
  <hyperlinks>
    <hyperlink ref="A30" r:id="rId1" xr:uid="{00000000-0004-0000-2100-000000000000}"/>
    <hyperlink ref="A33" r:id="rId2" xr:uid="{00000000-0004-0000-2100-000001000000}"/>
    <hyperlink ref="A36" r:id="rId3" xr:uid="{00000000-0004-0000-2100-000002000000}"/>
  </hyperlink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17</vt:i4>
      </vt:variant>
      <vt:variant>
        <vt:lpstr>ช่วงที่มีชื่อ</vt:lpstr>
      </vt:variant>
      <vt:variant>
        <vt:i4>1</vt:i4>
      </vt:variant>
    </vt:vector>
  </HeadingPairs>
  <TitlesOfParts>
    <vt:vector size="18" baseType="lpstr">
      <vt:lpstr>Summary</vt:lpstr>
      <vt:lpstr>CostingModel</vt:lpstr>
      <vt:lpstr>26</vt:lpstr>
      <vt:lpstr>27</vt:lpstr>
      <vt:lpstr>28</vt:lpstr>
      <vt:lpstr>29</vt:lpstr>
      <vt:lpstr>30</vt:lpstr>
      <vt:lpstr>31</vt:lpstr>
      <vt:lpstr>32</vt:lpstr>
      <vt:lpstr>33</vt:lpstr>
      <vt:lpstr>34</vt:lpstr>
      <vt:lpstr>35</vt:lpstr>
      <vt:lpstr>36</vt:lpstr>
      <vt:lpstr>37</vt:lpstr>
      <vt:lpstr>38</vt:lpstr>
      <vt:lpstr>39</vt:lpstr>
      <vt:lpstr>40</vt:lpstr>
      <vt:lpstr>CostingModel!Print_Area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Chatchawan Mungsang</cp:lastModifiedBy>
  <cp:lastPrinted>2025-02-18T16:07:34Z</cp:lastPrinted>
  <dcterms:created xsi:type="dcterms:W3CDTF">2025-02-18T04:35:29Z</dcterms:created>
  <dcterms:modified xsi:type="dcterms:W3CDTF">2025-02-26T03:15:53Z</dcterms:modified>
</cp:coreProperties>
</file>